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Win11\Desktop\Natasha\ТЕНДЕРСКИ ПОСТАПКИ\LRCP\TENDER 9\ТЕНДЕР 9 ДЕЛ 1\BZP Resenie\"/>
    </mc:Choice>
  </mc:AlternateContent>
  <xr:revisionPtr revIDLastSave="0" documentId="13_ncr:1_{0E88E34A-3913-4DE3-A1C6-8E411EED3961}" xr6:coauthVersionLast="47" xr6:coauthVersionMax="47" xr10:uidLastSave="{00000000-0000-0000-0000-000000000000}"/>
  <bookViews>
    <workbookView xWindow="-120" yWindow="-120" windowWidth="29040" windowHeight="15720" activeTab="1" xr2:uid="{05C1583B-29A5-44A6-9B57-101FDACBF27C}"/>
  </bookViews>
  <sheets>
    <sheet name=" О. Гевгелија Братство и Единст" sheetId="3" r:id="rId1"/>
    <sheet name="Тендер 9-Дел.1-Рекапитулар " sheetId="4" r:id="rId2"/>
  </sheets>
  <externalReferences>
    <externalReference r:id="rId3"/>
    <externalReference r:id="rId4"/>
  </externalReferences>
  <definedNames>
    <definedName name="bazag2" localSheetId="1">[1]Baza!$B$1:$D$82</definedName>
    <definedName name="bazag2">[2]Baza!$B$1:$D$82</definedName>
    <definedName name="_xlnm.Print_Area" localSheetId="0">' О. Гевгелија Братство и Единст'!$A$1:$I$68</definedName>
    <definedName name="_xlnm.Print_Area" localSheetId="1">'Тендер 9-Дел.1-Рекапитулар '!$A$1:$J$9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3" l="1"/>
  <c r="H53" i="3"/>
  <c r="H52" i="3"/>
  <c r="H51" i="3"/>
  <c r="H49" i="3"/>
  <c r="H48" i="3"/>
  <c r="H47" i="3"/>
  <c r="H46" i="3"/>
  <c r="H45" i="3"/>
  <c r="H56" i="3" l="1"/>
  <c r="H41" i="3"/>
  <c r="H40" i="3"/>
  <c r="H39" i="3"/>
  <c r="H38" i="3"/>
  <c r="H37" i="3"/>
  <c r="H36" i="3"/>
  <c r="H33" i="3"/>
  <c r="H32" i="3"/>
  <c r="H29" i="3"/>
  <c r="H28" i="3"/>
  <c r="H27" i="3"/>
  <c r="H26" i="3"/>
  <c r="H25" i="3"/>
  <c r="H24" i="3"/>
  <c r="B37" i="3"/>
  <c r="B38" i="3" s="1"/>
  <c r="B39" i="3" s="1"/>
  <c r="B40" i="3" s="1"/>
  <c r="B41" i="3" s="1"/>
  <c r="H42" i="3" l="1"/>
  <c r="H61" i="3" s="1"/>
  <c r="H62" i="3"/>
  <c r="H30" i="3"/>
  <c r="H59" i="3" s="1"/>
  <c r="H34" i="3"/>
  <c r="H60" i="3" s="1"/>
  <c r="H63" i="3" l="1"/>
  <c r="H4" i="4" s="1"/>
  <c r="I4" i="4" l="1"/>
  <c r="I5" i="4" s="1"/>
  <c r="I6" i="4" s="1"/>
  <c r="H5" i="4"/>
  <c r="H6" i="4" s="1"/>
  <c r="J4" i="4" l="1"/>
  <c r="J5" i="4" s="1"/>
  <c r="J6" i="4" s="1"/>
  <c r="J7" i="4" s="1"/>
  <c r="J9" i="4" s="1"/>
  <c r="K7" i="4" l="1"/>
</calcChain>
</file>

<file path=xl/sharedStrings.xml><?xml version="1.0" encoding="utf-8"?>
<sst xmlns="http://schemas.openxmlformats.org/spreadsheetml/2006/main" count="137" uniqueCount="113">
  <si>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</si>
  <si>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</si>
  <si>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</si>
  <si>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</si>
  <si>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</si>
  <si>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</si>
  <si>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</si>
  <si>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</si>
  <si>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</si>
  <si>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</si>
  <si>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А.5</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</si>
  <si>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</si>
  <si>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А.6</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</si>
  <si>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</si>
  <si>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</si>
  <si>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</si>
  <si>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</si>
  <si>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</si>
  <si>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</si>
  <si>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</si>
  <si>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</si>
  <si>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Во случај на спроведена ревизија на безбедноста во сообраќајот, изведувачот е должен да постапува согласно препораките дадени во извештај за Ревизија на безбедноста во сообраќајот.</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</si>
  <si>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</si>
  <si>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</si>
  <si>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</si>
  <si>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</si>
  <si>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</si>
  <si>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</si>
  <si>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</si>
  <si>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</si>
  <si>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А.15</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</si>
  <si>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</si>
  <si>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Ред.бр.</t>
  </si>
  <si>
    <t>Тех. Спец.</t>
  </si>
  <si>
    <t>Опис на работите</t>
  </si>
  <si>
    <t>Ед. мера</t>
  </si>
  <si>
    <t>Количина</t>
  </si>
  <si>
    <t>Ед. цена (ден. без ДДВ)</t>
  </si>
  <si>
    <t>Вк. Цена
(ден. без ДДВ)</t>
  </si>
  <si>
    <t>1. ОПШТИ РАБОТИ</t>
  </si>
  <si>
    <t>1.2</t>
  </si>
  <si>
    <t>Изработка на план за контрола на квалитет</t>
  </si>
  <si>
    <t>паушал</t>
  </si>
  <si>
    <t>1.3.1            1.3.4</t>
  </si>
  <si>
    <t>Дополнителни геотехнички истражувања и лабораториски тестирања</t>
  </si>
  <si>
    <t>1.6</t>
  </si>
  <si>
    <t>Изработка на проект на изведена состојба</t>
  </si>
  <si>
    <t>1.7</t>
  </si>
  <si>
    <t>Изработка на сообраќаен проект за времена измена на режим за сообраќај</t>
  </si>
  <si>
    <t>1.8</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</si>
  <si>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</si>
  <si>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 xml:space="preserve">Спроведување на мерки за животна средина и социјални аспекти согласно Планот за управување со животна средина и социјални аспекти </t>
  </si>
  <si>
    <t>1.ВКУПНО ЗА ОПШТИ РАБОТИ:</t>
  </si>
  <si>
    <t>2. ПРИПРЕМНИ РАБОТИ</t>
  </si>
  <si>
    <t>2.2</t>
  </si>
  <si>
    <t>Обележување и осигурање на трасата</t>
  </si>
  <si>
    <t>км</t>
  </si>
  <si>
    <t>м2</t>
  </si>
  <si>
    <t>м1</t>
  </si>
  <si>
    <t>2.64</t>
  </si>
  <si>
    <t>Попречно сечење на постоечки асфалт 
d=15 см</t>
  </si>
  <si>
    <t>2.ВКУПНО ЗА ПРИПРЕМНИ РАБОТИ:</t>
  </si>
  <si>
    <t>м3</t>
  </si>
  <si>
    <t>4.1</t>
  </si>
  <si>
    <t>Набавка,транспорт и вградување на тампонски слој од дробен камен материјал за коловоз dmin=30 см и  тротоар dmin=20 см  до потребна збиеност</t>
  </si>
  <si>
    <t>4.2</t>
  </si>
  <si>
    <t>4.62</t>
  </si>
  <si>
    <t>Набавка, транспорт и вградување на битуменска емулзија од 0.3-0.5 кг/м2 врз претходно исчистена и обеспрашена површина</t>
  </si>
  <si>
    <t>10.2</t>
  </si>
  <si>
    <t>Парче</t>
  </si>
  <si>
    <t>3.2
8
10.2</t>
  </si>
  <si>
    <t>4.3</t>
  </si>
  <si>
    <t>ВКУПНО за 1. ОПШТИ РАБОТИ:</t>
  </si>
  <si>
    <t>ВКУПНО за 2. ПРИПРЕМНИ РАБОТИ:</t>
  </si>
  <si>
    <t xml:space="preserve"> </t>
  </si>
  <si>
    <t>Име на Понудувачот:</t>
  </si>
  <si>
    <t>Име на овластениот потписник:</t>
  </si>
  <si>
    <t>Потпис и печат:</t>
  </si>
  <si>
    <t>Изработка на берма со должина од 2489м и широчина од 0.50м со набавка и транспорт на материјал.</t>
  </si>
  <si>
    <t>Набавка, транспорт и машинско вградување на асфалт бетон АБ - 11с, d= 5 сm</t>
  </si>
  <si>
    <t xml:space="preserve">Набавка, транспорт и монтажа на нови бетонски рабници 18/24/80 од бетон МБ40 на подлога од бетон МБ20 </t>
  </si>
  <si>
    <t xml:space="preserve">Набавка, транспорт и машинско вградување и збивање на битуменизиран носив слој БНС 22сА, d=8cm (за нова коловозна конструкција) </t>
  </si>
  <si>
    <t>ВКУПНО за 3. ГОРЕН СТРОЈ</t>
  </si>
  <si>
    <t>4. ВКУПНО ЗА СООБРАЌАЈНА СИГНАЛИЗАЦИЈА И ОПРЕМА</t>
  </si>
  <si>
    <t>4. СООБРАЌАЈНА СИГНАЛИЗАЦИЈА И ОПРЕМА</t>
  </si>
  <si>
    <t>4.1 ВЕРТИКАЛНА СИГНАЛИЗАЦИЈА</t>
  </si>
  <si>
    <t>3.ГOРЕН СТРОЈ</t>
  </si>
  <si>
    <t>3.ВКУПНО ЗА ГОРЕН СТРОЈ:</t>
  </si>
  <si>
    <t>ВКУПНО за Изградба на улица „Свети Климент Охридски”   III ФАЗА</t>
  </si>
  <si>
    <t>4.5.2</t>
  </si>
  <si>
    <t>ВКУПНО за 4. СООБРАЌАЈНА СИГНАЛИЗАЦИЈА И ОПРЕМА:</t>
  </si>
  <si>
    <t>Вредност</t>
  </si>
  <si>
    <t>Непредвидени
 работи(10%)</t>
  </si>
  <si>
    <t>Вкупно</t>
  </si>
  <si>
    <t xml:space="preserve">ВКУПНА ВРЕДНОСТ </t>
  </si>
  <si>
    <t>Изградба на улица „Свети Климент Охридски”   III ФАЗА</t>
  </si>
  <si>
    <t>ВКУПНО ЗА ОПШТИНА ГЕВГЕЛИЈА (ден. без ДДВ):</t>
  </si>
  <si>
    <t>Набавка, транспорт и монтажа на сообраќајни знаци со облик на круг или осмоаголник со дијаметар D=600 mm, класа на ретрорефлексија I</t>
  </si>
  <si>
    <t>Набавка, транспорт и поставување на сообраќајни знаци со облик на квадрат со димензии L=600 mm, класа на ретрорефлексија 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</si>
  <si>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</si>
  <si>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Набавка, транспорт, ископ и бетонирање на темели за носачи на сообраќајни знаци со бетон најмалку МБ20 и димензии најмалку 40/40/50 cm</t>
  </si>
  <si>
    <t>4.2 ХОРИЗОНТАЛНА СИГНАЛИЗАЦИЈА</t>
  </si>
  <si>
    <t>10.3</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</si>
  <si>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</si>
  <si>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рефлектирачки ознаки во бела боја</t>
  </si>
  <si>
    <t>Набавка, транспорт, чистење на коловозна површина, маркирање и изведување на тенкослојни рефлектирачки останати ознаки и натписи во бела боја</t>
  </si>
  <si>
    <t>4.3 СООБРАЌАЈНА ОПРЕМА</t>
  </si>
  <si>
    <t>Набавка, транспорт и поставување на флексибилни столпчиња во црвена боја со рефлектирачки полиња во бела боја со висина H=750 mm и дијаметар D=80 mm</t>
  </si>
  <si>
    <t>Набавка, транспорт и поставување на нестандардни сообраќајни знаци (стреласт патоказ) со димензии L=1000 mm и H=450 mm, класа на ретрорефлексија I</t>
  </si>
  <si>
    <t>БАРАЊЕ ЗА ПОНУДИ - Тендер 9 - Дел 1
Реф. Бр.: LRCP-9034-9210-MK-RFB-A.2.1.9 - Тендер 9 -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</si>
  <si>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ТЕНДЕР 9 -ДЕЛ 1- РЕКАПИТУЛАР </t>
  </si>
  <si>
    <r>
      <t xml:space="preserve">БАРАЊЕ ЗА ПОНУДИ - Тендер 9 - Дел 1 - </t>
    </r>
    <r>
      <rPr>
        <b/>
        <u/>
        <sz val="12"/>
        <color theme="1"/>
        <rFont val="StobiSerif Regular"/>
        <family val="3"/>
      </rPr>
      <t>АНЕКС БР. 1</t>
    </r>
    <r>
      <rPr>
        <b/>
        <sz val="12"/>
        <color theme="1"/>
        <rFont val="StobiSerif Regular"/>
        <family val="3"/>
      </rPr>
      <t xml:space="preserve">
Реф. Бр.: LRCP-9034-9210-MK-RFB-A.2.1.9 - Тендер 9 -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</si>
  <si>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СЕ ВКУПНО ЗА ТЕНДЕР 9 ДЕЛ 1 (ден. без ДДВ):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</si>
</sst>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00_);_(* \(#,##0.00\);_(* &quot;-&quot;_);_(@_)"/>
    <numFmt numFmtId="166" formatCode="_-* #,##0.000_-;\-* #,##0.000_-;_-* &quot;-&quot;??_-;_-@_-"/>
    <numFmt numFmtId="167" formatCode="#,##0.00\ _д_е_н_."/>
  </numFmts>
  <fonts count="24" x14ac:knownFonts="1">
    <font>
      <sz val="11"/>
      <color theme="1"/>
      <name val="Calibri"/>
      <family val="2"/>
      <scheme val="minor"/>
    </font>
    <font>
      <sz val="11"/>
      <color indexed="8"/>
      <name val="StobiSerif Regular"/>
      <family val="3"/>
    </font>
    <font>
      <b/>
      <sz val="12"/>
      <color theme="1"/>
      <name val="StobiSerif Regular"/>
      <family val="3"/>
    </font>
    <font>
      <sz val="14"/>
      <color indexed="8"/>
      <name val="StobiSerif Regular"/>
      <family val="3"/>
    </font>
    <font>
      <b/>
      <sz val="14"/>
      <name val="StobiSerif Regular"/>
      <family val="3"/>
    </font>
    <font>
      <sz val="14"/>
      <color theme="1"/>
      <name val="Calibri"/>
      <family val="2"/>
      <scheme val="minor"/>
    </font>
    <font>
      <b/>
      <sz val="14"/>
      <color theme="1"/>
      <name val="StobiSerif Regular"/>
      <family val="3"/>
    </font>
    <font>
      <b/>
      <sz val="12"/>
      <name val="StobiSerif Regular"/>
      <family val="3"/>
    </font>
    <font>
      <sz val="12"/>
      <name val="StobiSerif Regular"/>
      <family val="3"/>
    </font>
    <font>
      <sz val="12"/>
      <color rgb="FFFF0000"/>
      <name val="StobiSerif Regular"/>
      <family val="3"/>
    </font>
    <font>
      <sz val="12"/>
      <name val="Calibri"/>
      <family val="2"/>
      <scheme val="minor"/>
    </font>
    <font>
      <sz val="11"/>
      <color theme="1"/>
      <name val="StobiSerif Regular"/>
      <family val="3"/>
    </font>
    <font>
      <sz val="12"/>
      <color theme="1"/>
      <name val="StobiSerif Regular"/>
      <family val="3"/>
    </font>
    <font>
      <sz val="11"/>
      <name val="StobiSerif Regular"/>
      <family val="3"/>
    </font>
    <font>
      <b/>
      <sz val="11"/>
      <name val="StobiSerif Regular"/>
      <family val="3"/>
    </font>
    <font>
      <i/>
      <sz val="11"/>
      <color theme="1"/>
      <name val="Calibri"/>
      <family val="2"/>
      <charset val="204"/>
      <scheme val="minor"/>
    </font>
    <font>
      <b/>
      <sz val="11"/>
      <color theme="1"/>
      <name val="StobiSerif Regular"/>
      <family val="3"/>
    </font>
    <font>
      <b/>
      <sz val="11"/>
      <color indexed="8"/>
      <name val="StobiSerif Regular"/>
      <family val="3"/>
    </font>
    <font>
      <sz val="8"/>
      <name val="Calibri"/>
      <family val="2"/>
      <scheme val="minor"/>
    </font>
    <font>
      <b/>
      <u/>
      <sz val="12"/>
      <color theme="1"/>
      <name val="StobiSerif Regular"/>
      <family val="3"/>
    </font>
    <font>
      <b/>
      <sz val="12"/>
      <color indexed="8"/>
      <name val="StobiSerif Regular"/>
      <family val="3"/>
    </font>
    <font>
      <b/>
      <sz val="12"/>
      <color theme="1"/>
      <name val="Calibri"/>
      <family val="2"/>
      <scheme val="minor"/>
    </font>
    <font>
      <sz val="12"/>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23" fillId="0" borderId="0"/>
  </cellStyleXfs>
  <cellXfs count="249">
    <xf numFmtId="0" fontId="0" fillId="0" borderId="0" xfId="0"/>
    <xf numFmtId="0" fontId="1" fillId="2" borderId="0" xfId="0" applyFont="1" applyFill="1"/>
    <xf numFmtId="0" fontId="0" fillId="2" borderId="0" xfId="0" applyFill="1"/>
    <xf numFmtId="0" fontId="3" fillId="2" borderId="0" xfId="0" applyFont="1" applyFill="1"/>
    <xf numFmtId="0" fontId="5" fillId="0" borderId="0" xfId="0" applyFont="1"/>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1" fillId="2" borderId="0" xfId="0" applyFont="1" applyFill="1" applyAlignment="1">
      <alignment wrapText="1"/>
    </xf>
    <xf numFmtId="0" fontId="7"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1" fontId="8" fillId="2" borderId="12"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2" fontId="8" fillId="2" borderId="13" xfId="0" applyNumberFormat="1" applyFont="1" applyFill="1" applyBorder="1" applyAlignment="1">
      <alignment horizontal="center" vertical="center" wrapText="1"/>
    </xf>
    <xf numFmtId="1" fontId="8" fillId="2" borderId="18"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0" xfId="0" applyFont="1" applyFill="1" applyAlignment="1">
      <alignment vertical="center" wrapText="1"/>
    </xf>
    <xf numFmtId="4" fontId="10" fillId="2" borderId="0" xfId="0" applyNumberFormat="1" applyFont="1" applyFill="1" applyAlignment="1">
      <alignment vertical="center" wrapText="1"/>
    </xf>
    <xf numFmtId="0" fontId="10" fillId="2" borderId="8" xfId="0" applyFont="1" applyFill="1" applyBorder="1" applyAlignment="1">
      <alignment vertical="center" wrapText="1"/>
    </xf>
    <xf numFmtId="0" fontId="7" fillId="2" borderId="10" xfId="0"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41" fontId="7" fillId="2" borderId="11" xfId="0" applyNumberFormat="1"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1" fontId="7" fillId="2" borderId="22" xfId="0" applyNumberFormat="1" applyFont="1" applyFill="1" applyBorder="1" applyAlignment="1">
      <alignment horizontal="center" vertical="center" wrapText="1"/>
    </xf>
    <xf numFmtId="1" fontId="7" fillId="2" borderId="23" xfId="0" applyNumberFormat="1" applyFont="1" applyFill="1" applyBorder="1" applyAlignment="1">
      <alignment horizontal="center" vertical="center" wrapText="1"/>
    </xf>
    <xf numFmtId="0" fontId="2" fillId="2" borderId="4" xfId="0" applyFont="1" applyFill="1" applyBorder="1" applyAlignment="1">
      <alignment horizontal="right" wrapText="1"/>
    </xf>
    <xf numFmtId="0" fontId="2" fillId="2" borderId="5" xfId="0" applyFont="1" applyFill="1" applyBorder="1" applyAlignment="1">
      <alignment horizontal="center" vertical="center" wrapText="1"/>
    </xf>
    <xf numFmtId="0" fontId="7" fillId="2" borderId="24" xfId="0" applyFont="1" applyFill="1" applyBorder="1" applyAlignment="1">
      <alignment vertical="center" wrapText="1"/>
    </xf>
    <xf numFmtId="0" fontId="11" fillId="2" borderId="5" xfId="0" applyFont="1" applyFill="1" applyBorder="1" applyAlignment="1">
      <alignment horizontal="center" vertical="center" wrapText="1"/>
    </xf>
    <xf numFmtId="0" fontId="2" fillId="2" borderId="5" xfId="0" applyFont="1" applyFill="1" applyBorder="1" applyAlignment="1">
      <alignment horizontal="right" wrapText="1"/>
    </xf>
    <xf numFmtId="3" fontId="2" fillId="2" borderId="5"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0" fontId="8" fillId="2" borderId="9" xfId="0"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0" fontId="8" fillId="2" borderId="10" xfId="0" applyFont="1" applyFill="1" applyBorder="1" applyAlignment="1">
      <alignment horizontal="left" vertical="center" wrapText="1"/>
    </xf>
    <xf numFmtId="0" fontId="8" fillId="2" borderId="10" xfId="0" applyFont="1" applyFill="1" applyBorder="1" applyAlignment="1">
      <alignment horizontal="right" wrapText="1"/>
    </xf>
    <xf numFmtId="4" fontId="8" fillId="2" borderId="10" xfId="0" applyNumberFormat="1" applyFont="1" applyFill="1" applyBorder="1" applyAlignment="1">
      <alignment horizontal="right" wrapText="1"/>
    </xf>
    <xf numFmtId="165" fontId="8" fillId="2" borderId="10" xfId="0" applyNumberFormat="1" applyFont="1" applyFill="1" applyBorder="1" applyAlignment="1">
      <alignment horizontal="right" wrapText="1"/>
    </xf>
    <xf numFmtId="165" fontId="8" fillId="2" borderId="11" xfId="0" applyNumberFormat="1" applyFont="1" applyFill="1" applyBorder="1" applyAlignment="1">
      <alignment horizontal="right" wrapText="1"/>
    </xf>
    <xf numFmtId="0" fontId="8"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2" borderId="13" xfId="0" applyFont="1" applyFill="1" applyBorder="1" applyAlignment="1">
      <alignment horizontal="right" wrapText="1"/>
    </xf>
    <xf numFmtId="4" fontId="8" fillId="2" borderId="13" xfId="0" applyNumberFormat="1" applyFont="1" applyFill="1" applyBorder="1" applyAlignment="1">
      <alignment horizontal="right" wrapText="1"/>
    </xf>
    <xf numFmtId="165" fontId="8" fillId="2" borderId="13" xfId="0" applyNumberFormat="1" applyFont="1" applyFill="1" applyBorder="1" applyAlignment="1">
      <alignment horizontal="right" wrapText="1"/>
    </xf>
    <xf numFmtId="165" fontId="8" fillId="2" borderId="14" xfId="0" applyNumberFormat="1" applyFont="1" applyFill="1" applyBorder="1" applyAlignment="1">
      <alignment horizontal="right" wrapText="1"/>
    </xf>
    <xf numFmtId="49" fontId="8" fillId="2" borderId="13" xfId="0" applyNumberFormat="1"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0" borderId="22" xfId="0" applyFont="1" applyBorder="1" applyAlignment="1">
      <alignment horizontal="left" vertical="center" wrapText="1"/>
    </xf>
    <xf numFmtId="0" fontId="8" fillId="2" borderId="22" xfId="0" applyFont="1" applyFill="1" applyBorder="1" applyAlignment="1">
      <alignment horizontal="right" wrapText="1"/>
    </xf>
    <xf numFmtId="165" fontId="8" fillId="2" borderId="20" xfId="0" applyNumberFormat="1" applyFont="1" applyFill="1" applyBorder="1" applyAlignment="1">
      <alignment horizontal="right" wrapText="1"/>
    </xf>
    <xf numFmtId="0" fontId="13" fillId="2" borderId="4" xfId="0" applyFont="1" applyFill="1" applyBorder="1" applyAlignment="1">
      <alignment horizontal="center" vertical="center" wrapText="1"/>
    </xf>
    <xf numFmtId="0" fontId="7" fillId="2" borderId="5" xfId="0" applyFont="1" applyFill="1" applyBorder="1"/>
    <xf numFmtId="0" fontId="7" fillId="2" borderId="5" xfId="0" applyFont="1" applyFill="1" applyBorder="1" applyAlignment="1">
      <alignment vertical="center"/>
    </xf>
    <xf numFmtId="4" fontId="14" fillId="2" borderId="5" xfId="0" applyNumberFormat="1" applyFont="1" applyFill="1" applyBorder="1" applyAlignment="1">
      <alignment horizontal="center" vertical="center" wrapText="1"/>
    </xf>
    <xf numFmtId="0" fontId="7" fillId="2" borderId="6" xfId="0" applyFont="1" applyFill="1" applyBorder="1"/>
    <xf numFmtId="165" fontId="7" fillId="2" borderId="17" xfId="0" applyNumberFormat="1" applyFont="1" applyFill="1" applyBorder="1" applyAlignment="1">
      <alignment horizontal="right" wrapText="1"/>
    </xf>
    <xf numFmtId="0" fontId="0" fillId="2" borderId="0" xfId="0" applyFill="1" applyAlignment="1">
      <alignment wrapText="1"/>
    </xf>
    <xf numFmtId="0" fontId="2" fillId="2" borderId="25" xfId="0" applyFont="1" applyFill="1" applyBorder="1" applyAlignment="1">
      <alignment horizontal="right" wrapText="1"/>
    </xf>
    <xf numFmtId="0" fontId="2" fillId="2" borderId="26" xfId="0" applyFont="1" applyFill="1" applyBorder="1" applyAlignment="1">
      <alignment horizontal="center" vertical="center" wrapText="1"/>
    </xf>
    <xf numFmtId="0" fontId="7" fillId="2" borderId="27" xfId="0" applyFont="1" applyFill="1" applyBorder="1" applyAlignment="1">
      <alignment vertical="center" wrapText="1"/>
    </xf>
    <xf numFmtId="0" fontId="11" fillId="2" borderId="26" xfId="0" applyFont="1" applyFill="1" applyBorder="1" applyAlignment="1">
      <alignment horizontal="center" vertical="center" wrapText="1"/>
    </xf>
    <xf numFmtId="0" fontId="2" fillId="2" borderId="26" xfId="0" applyFont="1" applyFill="1" applyBorder="1" applyAlignment="1">
      <alignment horizontal="right" wrapText="1"/>
    </xf>
    <xf numFmtId="3" fontId="2" fillId="2" borderId="26" xfId="0" applyNumberFormat="1" applyFont="1" applyFill="1" applyBorder="1" applyAlignment="1">
      <alignment horizontal="right" wrapText="1"/>
    </xf>
    <xf numFmtId="0" fontId="0" fillId="0" borderId="0" xfId="0" applyAlignment="1">
      <alignment wrapText="1"/>
    </xf>
    <xf numFmtId="0" fontId="8" fillId="2" borderId="10" xfId="0" applyFont="1" applyFill="1" applyBorder="1" applyAlignment="1">
      <alignment vertical="center" wrapText="1"/>
    </xf>
    <xf numFmtId="166" fontId="8" fillId="2" borderId="10" xfId="0" applyNumberFormat="1" applyFont="1" applyFill="1" applyBorder="1" applyAlignment="1">
      <alignment horizontal="right" wrapText="1"/>
    </xf>
    <xf numFmtId="0" fontId="8" fillId="2" borderId="13" xfId="0" applyFont="1" applyFill="1" applyBorder="1" applyAlignment="1">
      <alignment vertical="center" wrapText="1"/>
    </xf>
    <xf numFmtId="164" fontId="12" fillId="2" borderId="13" xfId="0" applyNumberFormat="1" applyFont="1" applyFill="1" applyBorder="1" applyAlignment="1">
      <alignment horizontal="right" wrapText="1"/>
    </xf>
    <xf numFmtId="0" fontId="8" fillId="2" borderId="18" xfId="0"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0" fontId="12" fillId="2" borderId="19" xfId="0" applyFont="1" applyFill="1" applyBorder="1" applyAlignment="1">
      <alignment vertical="center" wrapText="1"/>
    </xf>
    <xf numFmtId="0" fontId="8" fillId="2" borderId="19" xfId="0" applyFont="1" applyFill="1" applyBorder="1" applyAlignment="1">
      <alignment horizontal="right" wrapText="1"/>
    </xf>
    <xf numFmtId="164" fontId="8" fillId="2" borderId="19" xfId="0" applyNumberFormat="1" applyFont="1" applyFill="1" applyBorder="1" applyAlignment="1">
      <alignment horizontal="right" wrapText="1"/>
    </xf>
    <xf numFmtId="165" fontId="8" fillId="2" borderId="19" xfId="0" applyNumberFormat="1" applyFont="1" applyFill="1" applyBorder="1" applyAlignment="1">
      <alignment horizontal="right" wrapText="1"/>
    </xf>
    <xf numFmtId="0" fontId="0" fillId="0" borderId="4" xfId="0" applyBorder="1" applyAlignment="1">
      <alignment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xf>
    <xf numFmtId="165" fontId="7" fillId="2" borderId="28" xfId="0" applyNumberFormat="1" applyFont="1" applyFill="1" applyBorder="1" applyAlignment="1">
      <alignment horizontal="right" vertical="center" wrapText="1"/>
    </xf>
    <xf numFmtId="164" fontId="8" fillId="0" borderId="10" xfId="0" applyNumberFormat="1" applyFont="1" applyBorder="1" applyAlignment="1">
      <alignment horizontal="right" wrapText="1"/>
    </xf>
    <xf numFmtId="0" fontId="12" fillId="0" borderId="13" xfId="0" applyFont="1" applyBorder="1" applyAlignment="1">
      <alignment vertical="center" wrapText="1"/>
    </xf>
    <xf numFmtId="0" fontId="12" fillId="0" borderId="13" xfId="0" applyFont="1" applyBorder="1" applyAlignment="1">
      <alignment horizontal="right" wrapText="1"/>
    </xf>
    <xf numFmtId="164" fontId="8" fillId="0" borderId="13" xfId="0" applyNumberFormat="1" applyFont="1" applyBorder="1" applyAlignment="1">
      <alignment horizontal="right" wrapText="1"/>
    </xf>
    <xf numFmtId="0" fontId="1" fillId="0" borderId="0" xfId="0" applyFont="1"/>
    <xf numFmtId="0" fontId="12" fillId="0" borderId="19" xfId="0" applyFont="1" applyBorder="1" applyAlignment="1">
      <alignment vertical="center" wrapText="1"/>
    </xf>
    <xf numFmtId="0" fontId="12" fillId="0" borderId="19" xfId="0" applyFont="1" applyBorder="1" applyAlignment="1">
      <alignment horizontal="right" wrapText="1"/>
    </xf>
    <xf numFmtId="0" fontId="7" fillId="2" borderId="29" xfId="0" applyFont="1" applyFill="1" applyBorder="1" applyAlignment="1">
      <alignment vertical="center" wrapText="1"/>
    </xf>
    <xf numFmtId="0" fontId="12" fillId="2" borderId="9" xfId="0"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10" xfId="0" applyFont="1" applyFill="1" applyBorder="1" applyAlignment="1">
      <alignment horizontal="right" wrapText="1"/>
    </xf>
    <xf numFmtId="0" fontId="1" fillId="0" borderId="0" xfId="0" applyFont="1" applyAlignment="1">
      <alignment wrapText="1"/>
    </xf>
    <xf numFmtId="0" fontId="12" fillId="2" borderId="12" xfId="0" applyFont="1" applyFill="1" applyBorder="1" applyAlignment="1">
      <alignment horizontal="center" vertical="center" wrapText="1"/>
    </xf>
    <xf numFmtId="49" fontId="12" fillId="2" borderId="13" xfId="0" applyNumberFormat="1" applyFont="1" applyFill="1" applyBorder="1" applyAlignment="1">
      <alignment horizontal="center" vertical="center" wrapText="1"/>
    </xf>
    <xf numFmtId="0" fontId="12" fillId="2" borderId="13" xfId="0" applyFont="1" applyFill="1" applyBorder="1" applyAlignment="1">
      <alignment vertical="center" wrapText="1"/>
    </xf>
    <xf numFmtId="0" fontId="12" fillId="2" borderId="13" xfId="0" applyFont="1" applyFill="1" applyBorder="1" applyAlignment="1">
      <alignment horizontal="right" wrapText="1"/>
    </xf>
    <xf numFmtId="165" fontId="12" fillId="2" borderId="13" xfId="0" applyNumberFormat="1" applyFont="1" applyFill="1" applyBorder="1" applyAlignment="1">
      <alignment horizontal="right" wrapText="1"/>
    </xf>
    <xf numFmtId="0" fontId="15" fillId="0" borderId="0" xfId="0" applyFont="1" applyAlignment="1">
      <alignment wrapText="1"/>
    </xf>
    <xf numFmtId="49" fontId="12" fillId="0" borderId="13" xfId="0" applyNumberFormat="1" applyFont="1" applyBorder="1" applyAlignment="1">
      <alignment horizontal="center" vertical="center" wrapText="1"/>
    </xf>
    <xf numFmtId="164" fontId="12" fillId="0" borderId="13" xfId="0" applyNumberFormat="1" applyFont="1" applyBorder="1" applyAlignment="1">
      <alignment horizontal="right" wrapText="1"/>
    </xf>
    <xf numFmtId="165" fontId="12" fillId="0" borderId="13" xfId="0" applyNumberFormat="1" applyFont="1" applyBorder="1" applyAlignment="1">
      <alignment horizontal="right" wrapText="1"/>
    </xf>
    <xf numFmtId="0" fontId="12" fillId="2" borderId="18" xfId="0" applyFont="1" applyFill="1" applyBorder="1" applyAlignment="1">
      <alignment horizontal="center" vertical="center" wrapText="1"/>
    </xf>
    <xf numFmtId="165" fontId="7" fillId="2" borderId="30" xfId="0" applyNumberFormat="1" applyFont="1" applyFill="1" applyBorder="1" applyAlignment="1">
      <alignment horizontal="right" vertical="center"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2" fontId="7" fillId="2" borderId="0" xfId="0" applyNumberFormat="1" applyFont="1" applyFill="1" applyAlignment="1">
      <alignment horizontal="left" vertical="center" wrapText="1"/>
    </xf>
    <xf numFmtId="4" fontId="14" fillId="2" borderId="0" xfId="0" applyNumberFormat="1" applyFont="1" applyFill="1" applyAlignment="1">
      <alignment horizontal="center" vertical="center" wrapText="1"/>
    </xf>
    <xf numFmtId="1" fontId="13" fillId="2" borderId="0" xfId="0" applyNumberFormat="1" applyFont="1" applyFill="1" applyAlignment="1">
      <alignment horizontal="right" vertical="center" wrapText="1"/>
    </xf>
    <xf numFmtId="41" fontId="13" fillId="2" borderId="0" xfId="0" applyNumberFormat="1" applyFont="1" applyFill="1" applyAlignment="1">
      <alignment vertical="center" wrapText="1"/>
    </xf>
    <xf numFmtId="167" fontId="16" fillId="2" borderId="0" xfId="0" applyNumberFormat="1" applyFont="1" applyFill="1" applyAlignment="1">
      <alignment horizontal="center"/>
    </xf>
    <xf numFmtId="41" fontId="12" fillId="2" borderId="33" xfId="0" applyNumberFormat="1" applyFont="1" applyFill="1" applyBorder="1" applyAlignment="1">
      <alignment vertical="center" wrapText="1"/>
    </xf>
    <xf numFmtId="167" fontId="17" fillId="2" borderId="0" xfId="0" applyNumberFormat="1" applyFont="1" applyFill="1" applyAlignment="1">
      <alignment horizontal="center"/>
    </xf>
    <xf numFmtId="2" fontId="7" fillId="2" borderId="10" xfId="0" applyNumberFormat="1" applyFont="1" applyFill="1" applyBorder="1" applyAlignment="1">
      <alignment horizontal="left" vertical="center" wrapText="1"/>
    </xf>
    <xf numFmtId="4" fontId="7" fillId="2" borderId="10" xfId="0" applyNumberFormat="1" applyFont="1" applyFill="1" applyBorder="1" applyAlignment="1">
      <alignment horizontal="left" vertical="center" wrapText="1"/>
    </xf>
    <xf numFmtId="2" fontId="7" fillId="2" borderId="13" xfId="0" applyNumberFormat="1" applyFont="1" applyFill="1" applyBorder="1" applyAlignment="1">
      <alignment horizontal="left" vertical="center" wrapText="1"/>
    </xf>
    <xf numFmtId="4" fontId="7" fillId="2" borderId="13" xfId="0" applyNumberFormat="1" applyFont="1" applyFill="1" applyBorder="1" applyAlignment="1">
      <alignment horizontal="left" vertical="center" wrapText="1"/>
    </xf>
    <xf numFmtId="1" fontId="7" fillId="2" borderId="13" xfId="0" applyNumberFormat="1" applyFont="1" applyFill="1" applyBorder="1" applyAlignment="1">
      <alignment horizontal="right" vertical="center" wrapText="1"/>
    </xf>
    <xf numFmtId="2" fontId="7" fillId="2" borderId="13" xfId="0" applyNumberFormat="1" applyFont="1" applyFill="1" applyBorder="1" applyAlignment="1">
      <alignment vertical="center" wrapText="1"/>
    </xf>
    <xf numFmtId="0" fontId="8" fillId="2" borderId="12" xfId="0" applyFont="1" applyFill="1" applyBorder="1" applyAlignment="1">
      <alignment vertical="center" wrapText="1"/>
    </xf>
    <xf numFmtId="4" fontId="7" fillId="2" borderId="13" xfId="0" applyNumberFormat="1" applyFont="1" applyFill="1" applyBorder="1" applyAlignment="1">
      <alignment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2" fontId="7" fillId="2" borderId="19" xfId="0" applyNumberFormat="1" applyFont="1" applyFill="1" applyBorder="1" applyAlignment="1">
      <alignment horizontal="left" vertical="center" wrapText="1"/>
    </xf>
    <xf numFmtId="41" fontId="7" fillId="2" borderId="35" xfId="0" applyNumberFormat="1" applyFont="1" applyFill="1" applyBorder="1" applyAlignment="1">
      <alignment vertical="center" wrapText="1"/>
    </xf>
    <xf numFmtId="0" fontId="13" fillId="0" borderId="0" xfId="0" applyFont="1" applyAlignment="1">
      <alignment horizontal="center" vertical="center" wrapText="1"/>
    </xf>
    <xf numFmtId="0" fontId="7" fillId="0" borderId="0" xfId="0" applyFont="1" applyAlignment="1">
      <alignment horizontal="left" vertical="center" wrapText="1"/>
    </xf>
    <xf numFmtId="41" fontId="14" fillId="0" borderId="0" xfId="0" applyNumberFormat="1" applyFont="1" applyAlignment="1">
      <alignment vertical="center" wrapText="1"/>
    </xf>
    <xf numFmtId="0" fontId="7" fillId="0" borderId="0" xfId="0" applyFont="1" applyAlignment="1" applyProtection="1">
      <alignment horizontal="left" vertical="top" wrapText="1"/>
      <protection locked="0"/>
    </xf>
    <xf numFmtId="4" fontId="14" fillId="0" borderId="0" xfId="0" applyNumberFormat="1" applyFont="1" applyAlignment="1">
      <alignment horizontal="center" vertical="center" wrapText="1"/>
    </xf>
    <xf numFmtId="1" fontId="13" fillId="0" borderId="0" xfId="0" applyNumberFormat="1" applyFont="1" applyAlignment="1">
      <alignment horizontal="right" vertical="center" wrapText="1"/>
    </xf>
    <xf numFmtId="41" fontId="13" fillId="0" borderId="0" xfId="0" applyNumberFormat="1" applyFont="1" applyAlignment="1">
      <alignment vertical="center" wrapText="1"/>
    </xf>
    <xf numFmtId="49" fontId="8" fillId="2" borderId="19" xfId="0" applyNumberFormat="1" applyFont="1" applyFill="1" applyBorder="1" applyAlignment="1">
      <alignment horizontal="center" vertical="center" wrapText="1"/>
    </xf>
    <xf numFmtId="0" fontId="2" fillId="2" borderId="38" xfId="0" applyFont="1" applyFill="1" applyBorder="1" applyAlignment="1">
      <alignment horizontal="right" wrapText="1"/>
    </xf>
    <xf numFmtId="0" fontId="2" fillId="2" borderId="31"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2" fillId="2" borderId="31" xfId="0" applyFont="1" applyFill="1" applyBorder="1" applyAlignment="1">
      <alignment horizontal="right" wrapText="1"/>
    </xf>
    <xf numFmtId="3" fontId="2" fillId="2" borderId="31" xfId="0" applyNumberFormat="1" applyFont="1" applyFill="1" applyBorder="1" applyAlignment="1">
      <alignment horizontal="right" wrapText="1"/>
    </xf>
    <xf numFmtId="3" fontId="8" fillId="2" borderId="36" xfId="0" applyNumberFormat="1" applyFont="1" applyFill="1" applyBorder="1" applyAlignment="1">
      <alignment horizontal="right" wrapText="1"/>
    </xf>
    <xf numFmtId="164" fontId="12" fillId="0" borderId="1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14" xfId="0" applyNumberFormat="1" applyFont="1" applyBorder="1" applyAlignment="1">
      <alignment horizontal="right" wrapText="1"/>
    </xf>
    <xf numFmtId="164" fontId="12" fillId="0" borderId="20" xfId="0" applyNumberFormat="1" applyFont="1" applyBorder="1" applyAlignment="1">
      <alignment horizontal="right" wrapText="1"/>
    </xf>
    <xf numFmtId="4" fontId="8" fillId="2" borderId="19" xfId="0" applyNumberFormat="1" applyFont="1" applyFill="1" applyBorder="1" applyAlignment="1">
      <alignment horizontal="right" wrapText="1"/>
    </xf>
    <xf numFmtId="41" fontId="7" fillId="2" borderId="11" xfId="0" applyNumberFormat="1" applyFont="1" applyFill="1" applyBorder="1" applyAlignment="1">
      <alignment horizontal="right" wrapText="1"/>
    </xf>
    <xf numFmtId="41" fontId="7" fillId="2" borderId="14" xfId="0" applyNumberFormat="1" applyFont="1" applyFill="1" applyBorder="1" applyAlignment="1">
      <alignment horizontal="right" wrapText="1"/>
    </xf>
    <xf numFmtId="41" fontId="7" fillId="2" borderId="20" xfId="0" applyNumberFormat="1" applyFont="1" applyFill="1" applyBorder="1" applyAlignment="1">
      <alignment horizontal="right" wrapText="1"/>
    </xf>
    <xf numFmtId="41" fontId="2" fillId="2" borderId="28" xfId="0" applyNumberFormat="1" applyFont="1" applyFill="1" applyBorder="1" applyAlignment="1">
      <alignment vertical="center" wrapText="1"/>
    </xf>
    <xf numFmtId="2" fontId="20" fillId="0" borderId="37" xfId="0" applyNumberFormat="1" applyFont="1" applyBorder="1" applyAlignment="1">
      <alignment horizontal="center" vertical="center"/>
    </xf>
    <xf numFmtId="9" fontId="20" fillId="0" borderId="37" xfId="0" applyNumberFormat="1" applyFont="1" applyBorder="1" applyAlignment="1">
      <alignment horizontal="center" vertical="center" wrapText="1"/>
    </xf>
    <xf numFmtId="2" fontId="20" fillId="0" borderId="33" xfId="0" applyNumberFormat="1" applyFont="1" applyBorder="1" applyAlignment="1">
      <alignment horizontal="center" vertical="center"/>
    </xf>
    <xf numFmtId="4" fontId="20" fillId="0" borderId="10" xfId="0" applyNumberFormat="1" applyFont="1" applyBorder="1"/>
    <xf numFmtId="4" fontId="20" fillId="0" borderId="11" xfId="0" applyNumberFormat="1" applyFont="1" applyBorder="1"/>
    <xf numFmtId="4" fontId="20" fillId="3" borderId="41" xfId="0" applyNumberFormat="1" applyFont="1" applyFill="1" applyBorder="1"/>
    <xf numFmtId="4" fontId="20" fillId="0" borderId="27" xfId="0" applyNumberFormat="1" applyFont="1" applyBorder="1"/>
    <xf numFmtId="4" fontId="2" fillId="3" borderId="41" xfId="0" applyNumberFormat="1" applyFont="1" applyFill="1" applyBorder="1"/>
    <xf numFmtId="0" fontId="22" fillId="0" borderId="0" xfId="0" applyFont="1"/>
    <xf numFmtId="0" fontId="23" fillId="2" borderId="0" xfId="1" applyFill="1"/>
    <xf numFmtId="1" fontId="12" fillId="2" borderId="9" xfId="1" applyNumberFormat="1" applyFont="1" applyFill="1" applyBorder="1" applyAlignment="1">
      <alignment horizontal="center" vertical="center" wrapText="1"/>
    </xf>
    <xf numFmtId="0" fontId="12" fillId="2" borderId="10" xfId="1" applyFont="1" applyFill="1" applyBorder="1" applyAlignment="1">
      <alignment horizontal="right" wrapText="1"/>
    </xf>
    <xf numFmtId="164" fontId="12" fillId="2" borderId="10" xfId="1" applyNumberFormat="1" applyFont="1" applyFill="1" applyBorder="1" applyAlignment="1">
      <alignment horizontal="right" wrapText="1"/>
    </xf>
    <xf numFmtId="41" fontId="12" fillId="2" borderId="10" xfId="1" applyNumberFormat="1" applyFont="1" applyFill="1" applyBorder="1" applyAlignment="1">
      <alignment horizontal="right" wrapText="1"/>
    </xf>
    <xf numFmtId="43" fontId="12" fillId="2" borderId="11" xfId="1" applyNumberFormat="1" applyFont="1" applyFill="1" applyBorder="1" applyAlignment="1">
      <alignment horizontal="right" wrapText="1"/>
    </xf>
    <xf numFmtId="0" fontId="23" fillId="0" borderId="0" xfId="1"/>
    <xf numFmtId="1" fontId="12" fillId="2" borderId="12" xfId="1" applyNumberFormat="1" applyFont="1" applyFill="1" applyBorder="1" applyAlignment="1">
      <alignment horizontal="center" vertical="center" wrapText="1"/>
    </xf>
    <xf numFmtId="49" fontId="12" fillId="2" borderId="13" xfId="1" applyNumberFormat="1" applyFont="1" applyFill="1" applyBorder="1" applyAlignment="1">
      <alignment horizontal="center" vertical="center" wrapText="1"/>
    </xf>
    <xf numFmtId="0" fontId="12" fillId="2" borderId="13" xfId="1" applyFont="1" applyFill="1" applyBorder="1" applyAlignment="1">
      <alignment horizontal="right" wrapText="1"/>
    </xf>
    <xf numFmtId="164" fontId="12" fillId="2" borderId="13" xfId="1" applyNumberFormat="1" applyFont="1" applyFill="1" applyBorder="1" applyAlignment="1">
      <alignment horizontal="right" wrapText="1"/>
    </xf>
    <xf numFmtId="41" fontId="12" fillId="2" borderId="13" xfId="1" applyNumberFormat="1" applyFont="1" applyFill="1" applyBorder="1" applyAlignment="1">
      <alignment horizontal="right" wrapText="1"/>
    </xf>
    <xf numFmtId="43" fontId="12" fillId="2" borderId="14" xfId="1" applyNumberFormat="1" applyFont="1" applyFill="1" applyBorder="1" applyAlignment="1">
      <alignment horizontal="right" wrapText="1"/>
    </xf>
    <xf numFmtId="3" fontId="12" fillId="2" borderId="12" xfId="1" applyNumberFormat="1" applyFont="1" applyFill="1" applyBorder="1" applyAlignment="1">
      <alignment horizontal="center" vertical="center" wrapText="1"/>
    </xf>
    <xf numFmtId="0" fontId="12" fillId="2" borderId="22" xfId="1" applyFont="1" applyFill="1" applyBorder="1" applyAlignment="1">
      <alignment horizontal="right" wrapText="1"/>
    </xf>
    <xf numFmtId="2" fontId="2" fillId="2" borderId="39" xfId="1" applyNumberFormat="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4" xfId="1" applyFont="1" applyFill="1" applyBorder="1" applyAlignment="1">
      <alignment vertical="center" wrapText="1"/>
    </xf>
    <xf numFmtId="0" fontId="11" fillId="2" borderId="24" xfId="1" applyFont="1" applyFill="1" applyBorder="1" applyAlignment="1">
      <alignment horizontal="center" vertical="center" wrapText="1"/>
    </xf>
    <xf numFmtId="164" fontId="12" fillId="2" borderId="24" xfId="1" applyNumberFormat="1" applyFont="1" applyFill="1" applyBorder="1" applyAlignment="1">
      <alignment horizontal="right" wrapText="1"/>
    </xf>
    <xf numFmtId="41" fontId="12" fillId="2" borderId="24" xfId="1" applyNumberFormat="1" applyFont="1" applyFill="1" applyBorder="1" applyAlignment="1">
      <alignment horizontal="right" wrapText="1"/>
    </xf>
    <xf numFmtId="43" fontId="2" fillId="2" borderId="40" xfId="1" applyNumberFormat="1" applyFont="1" applyFill="1" applyBorder="1" applyAlignment="1">
      <alignment horizontal="right" wrapText="1"/>
    </xf>
    <xf numFmtId="1" fontId="12" fillId="2" borderId="48" xfId="1" applyNumberFormat="1" applyFont="1" applyFill="1" applyBorder="1" applyAlignment="1">
      <alignment horizontal="center" vertical="center" wrapText="1"/>
    </xf>
    <xf numFmtId="49" fontId="12" fillId="2" borderId="49" xfId="1" applyNumberFormat="1" applyFont="1" applyFill="1" applyBorder="1" applyAlignment="1">
      <alignment horizontal="center" vertical="center" wrapText="1"/>
    </xf>
    <xf numFmtId="0" fontId="8" fillId="2" borderId="49" xfId="0" applyFont="1" applyFill="1" applyBorder="1" applyAlignment="1">
      <alignment vertical="center" wrapText="1"/>
    </xf>
    <xf numFmtId="0" fontId="12" fillId="2" borderId="49" xfId="1" applyFont="1" applyFill="1" applyBorder="1" applyAlignment="1">
      <alignment horizontal="right" wrapText="1"/>
    </xf>
    <xf numFmtId="164" fontId="12" fillId="2" borderId="49" xfId="1" applyNumberFormat="1" applyFont="1" applyFill="1" applyBorder="1" applyAlignment="1">
      <alignment horizontal="right" wrapText="1"/>
    </xf>
    <xf numFmtId="41" fontId="12" fillId="2" borderId="49" xfId="1" applyNumberFormat="1" applyFont="1" applyFill="1" applyBorder="1" applyAlignment="1">
      <alignment horizontal="right" wrapText="1"/>
    </xf>
    <xf numFmtId="43" fontId="12" fillId="2" borderId="50" xfId="1" applyNumberFormat="1" applyFont="1" applyFill="1" applyBorder="1" applyAlignment="1">
      <alignment horizontal="right" wrapText="1"/>
    </xf>
    <xf numFmtId="164" fontId="8" fillId="2" borderId="13" xfId="0" applyNumberFormat="1" applyFont="1" applyFill="1" applyBorder="1" applyAlignment="1">
      <alignment horizontal="right" wrapText="1"/>
    </xf>
    <xf numFmtId="41" fontId="8" fillId="2" borderId="13" xfId="0" applyNumberFormat="1" applyFont="1" applyFill="1" applyBorder="1" applyAlignment="1">
      <alignment horizontal="right" wrapText="1"/>
    </xf>
    <xf numFmtId="41" fontId="8" fillId="2" borderId="14" xfId="0" applyNumberFormat="1" applyFont="1" applyFill="1" applyBorder="1" applyAlignment="1">
      <alignment horizontal="right" wrapText="1"/>
    </xf>
    <xf numFmtId="1" fontId="12" fillId="2" borderId="43" xfId="1" applyNumberFormat="1" applyFont="1" applyFill="1" applyBorder="1" applyAlignment="1">
      <alignment horizontal="center" vertical="center" wrapText="1"/>
    </xf>
    <xf numFmtId="49" fontId="12" fillId="2" borderId="22" xfId="1" applyNumberFormat="1" applyFont="1" applyFill="1" applyBorder="1" applyAlignment="1">
      <alignment horizontal="center" vertical="center" wrapText="1"/>
    </xf>
    <xf numFmtId="0" fontId="8" fillId="2" borderId="22" xfId="0" applyFont="1" applyFill="1" applyBorder="1" applyAlignment="1">
      <alignment vertical="center" wrapText="1"/>
    </xf>
    <xf numFmtId="164" fontId="12" fillId="2" borderId="44" xfId="1" applyNumberFormat="1" applyFont="1" applyFill="1" applyBorder="1" applyAlignment="1">
      <alignment horizontal="right" wrapText="1"/>
    </xf>
    <xf numFmtId="41" fontId="12" fillId="2" borderId="44" xfId="1" applyNumberFormat="1" applyFont="1" applyFill="1" applyBorder="1" applyAlignment="1">
      <alignment horizontal="right" wrapText="1"/>
    </xf>
    <xf numFmtId="43" fontId="12" fillId="2" borderId="40" xfId="1" applyNumberFormat="1" applyFont="1" applyFill="1" applyBorder="1" applyAlignment="1">
      <alignment horizontal="right" wrapText="1"/>
    </xf>
    <xf numFmtId="0" fontId="7" fillId="2" borderId="25" xfId="0" applyFont="1" applyFill="1" applyBorder="1" applyAlignment="1">
      <alignment horizontal="right"/>
    </xf>
    <xf numFmtId="0" fontId="7" fillId="2" borderId="26" xfId="0" applyFont="1" applyFill="1" applyBorder="1" applyAlignment="1">
      <alignment horizontal="right"/>
    </xf>
    <xf numFmtId="0" fontId="7" fillId="2" borderId="47" xfId="0" applyFont="1" applyFill="1" applyBorder="1" applyAlignment="1">
      <alignment horizontal="right"/>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2" fontId="2" fillId="2" borderId="29" xfId="0" applyNumberFormat="1" applyFont="1" applyFill="1" applyBorder="1" applyAlignment="1">
      <alignment horizontal="left" vertical="center" wrapText="1"/>
    </xf>
    <xf numFmtId="2" fontId="2" fillId="2" borderId="31" xfId="0" applyNumberFormat="1" applyFont="1" applyFill="1" applyBorder="1" applyAlignment="1">
      <alignment horizontal="left" vertical="center" wrapText="1"/>
    </xf>
    <xf numFmtId="2" fontId="2" fillId="2" borderId="32" xfId="0" applyNumberFormat="1" applyFont="1" applyFill="1" applyBorder="1" applyAlignment="1">
      <alignment horizontal="left" vertical="center" wrapText="1"/>
    </xf>
    <xf numFmtId="2" fontId="7" fillId="2" borderId="4" xfId="0" applyNumberFormat="1" applyFont="1" applyFill="1" applyBorder="1" applyAlignment="1">
      <alignment horizontal="right" vertical="center"/>
    </xf>
    <xf numFmtId="2" fontId="7" fillId="2" borderId="5" xfId="0" applyNumberFormat="1" applyFont="1" applyFill="1" applyBorder="1" applyAlignment="1">
      <alignment horizontal="right" vertical="center"/>
    </xf>
    <xf numFmtId="2" fontId="7" fillId="2" borderId="34" xfId="0" applyNumberFormat="1" applyFont="1" applyFill="1" applyBorder="1" applyAlignment="1">
      <alignment horizontal="right" vertical="center"/>
    </xf>
    <xf numFmtId="2" fontId="7" fillId="2" borderId="4" xfId="0" applyNumberFormat="1" applyFont="1" applyFill="1" applyBorder="1" applyAlignment="1">
      <alignment horizontal="right" wrapText="1"/>
    </xf>
    <xf numFmtId="2" fontId="7" fillId="2" borderId="5" xfId="0" applyNumberFormat="1" applyFont="1" applyFill="1" applyBorder="1" applyAlignment="1">
      <alignment horizontal="right" wrapText="1"/>
    </xf>
    <xf numFmtId="2" fontId="7" fillId="2" borderId="6" xfId="0" applyNumberFormat="1" applyFont="1" applyFill="1" applyBorder="1" applyAlignment="1">
      <alignment horizontal="right"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41" fontId="4" fillId="2" borderId="6" xfId="0" applyNumberFormat="1"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7" fillId="2" borderId="0" xfId="0" applyFont="1" applyFill="1" applyAlignment="1">
      <alignment horizontal="left" vertical="center" wrapText="1"/>
    </xf>
    <xf numFmtId="0" fontId="7" fillId="2" borderId="8"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xf>
    <xf numFmtId="0" fontId="8" fillId="0" borderId="11" xfId="0" applyFont="1" applyBorder="1" applyAlignment="1">
      <alignment vertical="center"/>
    </xf>
    <xf numFmtId="0" fontId="20" fillId="0" borderId="45" xfId="0" applyFont="1" applyBorder="1" applyAlignment="1">
      <alignment horizontal="left" vertical="center"/>
    </xf>
    <xf numFmtId="0" fontId="20" fillId="0" borderId="27" xfId="0" applyFont="1" applyBorder="1" applyAlignment="1">
      <alignment horizontal="left" vertical="center"/>
    </xf>
    <xf numFmtId="0" fontId="21" fillId="0" borderId="45" xfId="0" applyFont="1" applyBorder="1" applyAlignment="1">
      <alignment horizontal="right"/>
    </xf>
    <xf numFmtId="0" fontId="21" fillId="0" borderId="27" xfId="0" applyFont="1" applyBorder="1" applyAlignment="1">
      <alignment horizontal="right"/>
    </xf>
    <xf numFmtId="0" fontId="21" fillId="0" borderId="46" xfId="0" applyFont="1" applyBorder="1" applyAlignment="1">
      <alignment horizontal="right"/>
    </xf>
    <xf numFmtId="0" fontId="2" fillId="0" borderId="3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0" xfId="0" applyFont="1" applyBorder="1" applyAlignment="1">
      <alignment horizontal="center" vertical="center" wrapText="1"/>
    </xf>
    <xf numFmtId="2" fontId="2" fillId="0" borderId="43" xfId="0" applyNumberFormat="1" applyFont="1" applyBorder="1" applyAlignment="1">
      <alignment horizontal="center" vertical="center"/>
    </xf>
    <xf numFmtId="2" fontId="2" fillId="0" borderId="44" xfId="0" applyNumberFormat="1" applyFont="1" applyBorder="1" applyAlignment="1">
      <alignment horizontal="center" vertical="center"/>
    </xf>
    <xf numFmtId="2" fontId="2" fillId="0" borderId="30" xfId="0" applyNumberFormat="1" applyFont="1" applyBorder="1" applyAlignment="1">
      <alignment horizontal="center" vertical="center"/>
    </xf>
    <xf numFmtId="2" fontId="20" fillId="0" borderId="42" xfId="0" applyNumberFormat="1" applyFont="1" applyBorder="1" applyAlignment="1">
      <alignment horizontal="center" vertical="center"/>
    </xf>
    <xf numFmtId="2" fontId="20" fillId="0" borderId="37" xfId="0" applyNumberFormat="1" applyFont="1" applyBorder="1" applyAlignment="1">
      <alignment horizontal="center" vertical="center"/>
    </xf>
    <xf numFmtId="0" fontId="20" fillId="0" borderId="9" xfId="0" applyFont="1" applyBorder="1" applyAlignment="1">
      <alignment horizontal="left" wrapText="1"/>
    </xf>
    <xf numFmtId="0" fontId="20" fillId="0" borderId="10" xfId="0" applyFont="1" applyBorder="1" applyAlignment="1">
      <alignment horizontal="left" wrapText="1"/>
    </xf>
    <xf numFmtId="2" fontId="20" fillId="3" borderId="41" xfId="0" applyNumberFormat="1" applyFont="1" applyFill="1" applyBorder="1" applyAlignment="1">
      <alignment horizontal="left" vertical="center"/>
    </xf>
    <xf numFmtId="2" fontId="12" fillId="3" borderId="41" xfId="0" applyNumberFormat="1" applyFont="1" applyFill="1" applyBorder="1" applyAlignment="1">
      <alignment horizontal="left" vertical="center"/>
    </xf>
  </cellXfs>
  <cellStyles count="2">
    <cellStyle name="Normal" xfId="0" builtinId="0"/>
    <cellStyle name="Normal 2" xfId="1" xr:uid="{EB137D3F-2C1C-4533-AA0D-4203FFF1A5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6467-7D81-4976-9ECD-C8B94EE1546C}">
  <sheetPr>
    <tabColor rgb="FFFFFF00"/>
    <pageSetUpPr fitToPage="1"/>
  </sheetPr>
  <dimension ref="A1:AK68"/>
  <sheetViews>
    <sheetView view="pageBreakPreview" zoomScale="115" zoomScaleNormal="115" zoomScaleSheetLayoutView="115" zoomScalePageLayoutView="40" workbookViewId="0">
      <selection activeCell="J62" sqref="J62"/>
    </sheetView>
  </sheetViews>
  <sheetFormatPr defaultRowHeight="18" x14ac:dyDescent="0.35"/>
  <cols>
    <col min="1" max="1" width="3.42578125" style="1" customWidth="1"/>
    <col min="2" max="2" width="10.7109375" style="108" customWidth="1"/>
    <col min="3" max="3" width="11.7109375" style="108" customWidth="1"/>
    <col min="4" max="4" width="64.140625" style="109" customWidth="1"/>
    <col min="5" max="5" width="12.85546875" style="108" customWidth="1"/>
    <col min="6" max="6" width="15.42578125" style="111" customWidth="1"/>
    <col min="7" max="7" width="19.28515625" style="112" customWidth="1"/>
    <col min="8" max="8" width="21.5703125" style="113" customWidth="1"/>
  </cols>
  <sheetData>
    <row r="1" spans="1:8" ht="93" customHeight="1" thickBot="1" x14ac:dyDescent="0.4">
      <c r="B1" s="218" t="s">
        <v>109</v>
      </c>
      <c r="C1" s="219"/>
      <c r="D1" s="219"/>
      <c r="E1" s="219"/>
      <c r="F1" s="219"/>
      <c r="G1" s="219"/>
      <c r="H1" s="220"/>
    </row>
    <row r="2" spans="1:8" s="4" customFormat="1" ht="24.95" customHeight="1" thickBot="1" x14ac:dyDescent="0.5">
      <c r="A2" s="3"/>
      <c r="B2" s="221" t="s">
        <v>0</v>
      </c>
      <c r="C2" s="222"/>
      <c r="D2" s="222"/>
      <c r="E2" s="222"/>
      <c r="F2" s="222"/>
      <c r="G2" s="222"/>
      <c r="H2" s="223"/>
    </row>
    <row r="3" spans="1:8" s="4" customFormat="1" ht="24.95" customHeight="1" thickBot="1" x14ac:dyDescent="0.5">
      <c r="A3" s="3"/>
      <c r="B3" s="224" t="s">
        <v>88</v>
      </c>
      <c r="C3" s="225"/>
      <c r="D3" s="225"/>
      <c r="E3" s="225"/>
      <c r="F3" s="225"/>
      <c r="G3" s="225"/>
      <c r="H3" s="226"/>
    </row>
    <row r="4" spans="1:8" ht="24" customHeight="1" thickBot="1" x14ac:dyDescent="0.4">
      <c r="B4" s="5"/>
      <c r="C4" s="6"/>
      <c r="D4" s="227" t="s">
        <v>1</v>
      </c>
      <c r="E4" s="227"/>
      <c r="F4" s="227"/>
      <c r="G4" s="227"/>
      <c r="H4" s="228"/>
    </row>
    <row r="5" spans="1:8" ht="60" customHeight="1" x14ac:dyDescent="0.35">
      <c r="A5" s="7"/>
      <c r="B5" s="8"/>
      <c r="C5" s="9" t="s">
        <v>2</v>
      </c>
      <c r="D5" s="229" t="s">
        <v>3</v>
      </c>
      <c r="E5" s="230"/>
      <c r="F5" s="230"/>
      <c r="G5" s="230"/>
      <c r="H5" s="231"/>
    </row>
    <row r="6" spans="1:8" ht="153" customHeight="1" x14ac:dyDescent="0.35">
      <c r="A6" s="7"/>
      <c r="B6" s="10"/>
      <c r="C6" s="11" t="s">
        <v>4</v>
      </c>
      <c r="D6" s="213" t="s">
        <v>5</v>
      </c>
      <c r="E6" s="213"/>
      <c r="F6" s="213"/>
      <c r="G6" s="213"/>
      <c r="H6" s="214"/>
    </row>
    <row r="7" spans="1:8" ht="96.75" customHeight="1" x14ac:dyDescent="0.35">
      <c r="A7" s="7"/>
      <c r="B7" s="12"/>
      <c r="C7" s="11" t="s">
        <v>6</v>
      </c>
      <c r="D7" s="213" t="s">
        <v>7</v>
      </c>
      <c r="E7" s="213"/>
      <c r="F7" s="213"/>
      <c r="G7" s="213"/>
      <c r="H7" s="214"/>
    </row>
    <row r="8" spans="1:8" ht="96.75" customHeight="1" x14ac:dyDescent="0.35">
      <c r="A8" s="7"/>
      <c r="B8" s="12"/>
      <c r="C8" s="11" t="s">
        <v>8</v>
      </c>
      <c r="D8" s="213" t="s">
        <v>9</v>
      </c>
      <c r="E8" s="213"/>
      <c r="F8" s="213"/>
      <c r="G8" s="213"/>
      <c r="H8" s="214"/>
    </row>
    <row r="9" spans="1:8" ht="147" customHeight="1" x14ac:dyDescent="0.35">
      <c r="A9" s="7"/>
      <c r="B9" s="12"/>
      <c r="C9" s="11" t="s">
        <v>10</v>
      </c>
      <c r="D9" s="213" t="s">
        <v>11</v>
      </c>
      <c r="E9" s="213"/>
      <c r="F9" s="213"/>
      <c r="G9" s="213"/>
      <c r="H9" s="214"/>
    </row>
    <row r="10" spans="1:8" ht="88.5" customHeight="1" x14ac:dyDescent="0.35">
      <c r="A10" s="7"/>
      <c r="B10" s="12"/>
      <c r="C10" s="11" t="s">
        <v>12</v>
      </c>
      <c r="D10" s="213" t="s">
        <v>13</v>
      </c>
      <c r="E10" s="213"/>
      <c r="F10" s="213"/>
      <c r="G10" s="213"/>
      <c r="H10" s="214"/>
    </row>
    <row r="11" spans="1:8" ht="54.75" customHeight="1" x14ac:dyDescent="0.35">
      <c r="A11" s="7"/>
      <c r="B11" s="12"/>
      <c r="C11" s="11" t="s">
        <v>14</v>
      </c>
      <c r="D11" s="213" t="s">
        <v>15</v>
      </c>
      <c r="E11" s="213"/>
      <c r="F11" s="213"/>
      <c r="G11" s="213"/>
      <c r="H11" s="214"/>
    </row>
    <row r="12" spans="1:8" ht="153" customHeight="1" x14ac:dyDescent="0.35">
      <c r="A12" s="7"/>
      <c r="B12" s="12"/>
      <c r="C12" s="11" t="s">
        <v>16</v>
      </c>
      <c r="D12" s="213" t="s">
        <v>17</v>
      </c>
      <c r="E12" s="213"/>
      <c r="F12" s="213"/>
      <c r="G12" s="213"/>
      <c r="H12" s="214"/>
    </row>
    <row r="13" spans="1:8" ht="83.25" customHeight="1" x14ac:dyDescent="0.35">
      <c r="A13" s="7"/>
      <c r="B13" s="13"/>
      <c r="C13" s="14" t="s">
        <v>18</v>
      </c>
      <c r="D13" s="213" t="s">
        <v>19</v>
      </c>
      <c r="E13" s="213"/>
      <c r="F13" s="213"/>
      <c r="G13" s="213"/>
      <c r="H13" s="214"/>
    </row>
    <row r="14" spans="1:8" ht="148.5" customHeight="1" x14ac:dyDescent="0.35">
      <c r="A14" s="7"/>
      <c r="B14" s="12"/>
      <c r="C14" s="11" t="s">
        <v>20</v>
      </c>
      <c r="D14" s="215" t="s">
        <v>21</v>
      </c>
      <c r="E14" s="216"/>
      <c r="F14" s="216"/>
      <c r="G14" s="216"/>
      <c r="H14" s="217"/>
    </row>
    <row r="15" spans="1:8" ht="192.75" customHeight="1" x14ac:dyDescent="0.35">
      <c r="A15" s="7"/>
      <c r="B15" s="12"/>
      <c r="C15" s="11" t="s">
        <v>22</v>
      </c>
      <c r="D15" s="213" t="s">
        <v>23</v>
      </c>
      <c r="E15" s="213"/>
      <c r="F15" s="213"/>
      <c r="G15" s="213"/>
      <c r="H15" s="214"/>
    </row>
    <row r="16" spans="1:8" ht="150" customHeight="1" x14ac:dyDescent="0.35">
      <c r="A16" s="7"/>
      <c r="B16" s="12"/>
      <c r="C16" s="11" t="s">
        <v>24</v>
      </c>
      <c r="D16" s="213" t="s">
        <v>25</v>
      </c>
      <c r="E16" s="213"/>
      <c r="F16" s="213"/>
      <c r="G16" s="213"/>
      <c r="H16" s="214"/>
    </row>
    <row r="17" spans="1:8" ht="112.5" customHeight="1" x14ac:dyDescent="0.35">
      <c r="A17" s="7"/>
      <c r="B17" s="12"/>
      <c r="C17" s="11" t="s">
        <v>26</v>
      </c>
      <c r="D17" s="213" t="s">
        <v>27</v>
      </c>
      <c r="E17" s="213"/>
      <c r="F17" s="213"/>
      <c r="G17" s="213"/>
      <c r="H17" s="214"/>
    </row>
    <row r="18" spans="1:8" ht="105" customHeight="1" x14ac:dyDescent="0.35">
      <c r="A18" s="7"/>
      <c r="B18" s="12"/>
      <c r="C18" s="11" t="s">
        <v>28</v>
      </c>
      <c r="D18" s="213" t="s">
        <v>29</v>
      </c>
      <c r="E18" s="213"/>
      <c r="F18" s="213"/>
      <c r="G18" s="213"/>
      <c r="H18" s="214"/>
    </row>
    <row r="19" spans="1:8" ht="81.75" customHeight="1" thickBot="1" x14ac:dyDescent="0.4">
      <c r="A19" s="7"/>
      <c r="B19" s="15"/>
      <c r="C19" s="16" t="s">
        <v>30</v>
      </c>
      <c r="D19" s="202" t="s">
        <v>31</v>
      </c>
      <c r="E19" s="202"/>
      <c r="F19" s="202"/>
      <c r="G19" s="202"/>
      <c r="H19" s="203"/>
    </row>
    <row r="20" spans="1:8" ht="44.25" customHeight="1" thickBot="1" x14ac:dyDescent="0.4">
      <c r="B20" s="17"/>
      <c r="C20" s="18"/>
      <c r="D20" s="18"/>
      <c r="E20" s="18"/>
      <c r="F20" s="19"/>
      <c r="G20" s="18"/>
      <c r="H20" s="20"/>
    </row>
    <row r="21" spans="1:8" ht="37.5" x14ac:dyDescent="0.35">
      <c r="B21" s="8" t="s">
        <v>32</v>
      </c>
      <c r="C21" s="21" t="s">
        <v>33</v>
      </c>
      <c r="D21" s="21" t="s">
        <v>34</v>
      </c>
      <c r="E21" s="21" t="s">
        <v>35</v>
      </c>
      <c r="F21" s="22" t="s">
        <v>36</v>
      </c>
      <c r="G21" s="23" t="s">
        <v>37</v>
      </c>
      <c r="H21" s="24" t="s">
        <v>38</v>
      </c>
    </row>
    <row r="22" spans="1:8" ht="24" customHeight="1" thickBot="1" x14ac:dyDescent="0.4">
      <c r="B22" s="25">
        <v>1</v>
      </c>
      <c r="C22" s="26">
        <v>2</v>
      </c>
      <c r="D22" s="26">
        <v>3</v>
      </c>
      <c r="E22" s="26">
        <v>4</v>
      </c>
      <c r="F22" s="26">
        <v>5</v>
      </c>
      <c r="G22" s="27">
        <v>6</v>
      </c>
      <c r="H22" s="28">
        <v>7</v>
      </c>
    </row>
    <row r="23" spans="1:8" ht="24.95" customHeight="1" thickBot="1" x14ac:dyDescent="0.4">
      <c r="B23" s="29"/>
      <c r="C23" s="30"/>
      <c r="D23" s="31" t="s">
        <v>39</v>
      </c>
      <c r="E23" s="32"/>
      <c r="F23" s="33"/>
      <c r="G23" s="34"/>
      <c r="H23" s="35"/>
    </row>
    <row r="24" spans="1:8" ht="32.25" customHeight="1" x14ac:dyDescent="0.35">
      <c r="B24" s="36">
        <v>1</v>
      </c>
      <c r="C24" s="37" t="s">
        <v>40</v>
      </c>
      <c r="D24" s="38" t="s">
        <v>41</v>
      </c>
      <c r="E24" s="39" t="s">
        <v>42</v>
      </c>
      <c r="F24" s="40">
        <v>1</v>
      </c>
      <c r="G24" s="41">
        <v>0</v>
      </c>
      <c r="H24" s="42">
        <f t="shared" ref="H24:H29" si="0">(F24*G24)</f>
        <v>0</v>
      </c>
    </row>
    <row r="25" spans="1:8" ht="54" customHeight="1" x14ac:dyDescent="0.35">
      <c r="B25" s="43">
        <v>2</v>
      </c>
      <c r="C25" s="44" t="s">
        <v>43</v>
      </c>
      <c r="D25" s="45" t="s">
        <v>44</v>
      </c>
      <c r="E25" s="46" t="s">
        <v>42</v>
      </c>
      <c r="F25" s="47">
        <v>1</v>
      </c>
      <c r="G25" s="48">
        <v>0</v>
      </c>
      <c r="H25" s="49">
        <f t="shared" si="0"/>
        <v>0</v>
      </c>
    </row>
    <row r="26" spans="1:8" ht="33" customHeight="1" x14ac:dyDescent="0.35">
      <c r="B26" s="43">
        <v>3</v>
      </c>
      <c r="C26" s="50" t="s">
        <v>45</v>
      </c>
      <c r="D26" s="45" t="s">
        <v>46</v>
      </c>
      <c r="E26" s="46" t="s">
        <v>42</v>
      </c>
      <c r="F26" s="47">
        <v>1</v>
      </c>
      <c r="G26" s="48">
        <v>0</v>
      </c>
      <c r="H26" s="49">
        <f t="shared" si="0"/>
        <v>0</v>
      </c>
    </row>
    <row r="27" spans="1:8" ht="53.25" customHeight="1" x14ac:dyDescent="0.35">
      <c r="B27" s="43">
        <v>4</v>
      </c>
      <c r="C27" s="50" t="s">
        <v>47</v>
      </c>
      <c r="D27" s="45" t="s">
        <v>48</v>
      </c>
      <c r="E27" s="46" t="s">
        <v>42</v>
      </c>
      <c r="F27" s="47">
        <v>1</v>
      </c>
      <c r="G27" s="48">
        <v>0</v>
      </c>
      <c r="H27" s="49">
        <f t="shared" si="0"/>
        <v>0</v>
      </c>
    </row>
    <row r="28" spans="1:8" ht="82.5" customHeight="1" x14ac:dyDescent="0.35">
      <c r="B28" s="43">
        <v>5</v>
      </c>
      <c r="C28" s="50" t="s">
        <v>49</v>
      </c>
      <c r="D28" s="45" t="s">
        <v>50</v>
      </c>
      <c r="E28" s="46" t="s">
        <v>42</v>
      </c>
      <c r="F28" s="47">
        <v>1</v>
      </c>
      <c r="G28" s="48">
        <v>0</v>
      </c>
      <c r="H28" s="49">
        <f t="shared" si="0"/>
        <v>0</v>
      </c>
    </row>
    <row r="29" spans="1:8" ht="68.25" customHeight="1" thickBot="1" x14ac:dyDescent="0.4">
      <c r="B29" s="51">
        <v>6</v>
      </c>
      <c r="C29" s="52">
        <v>14</v>
      </c>
      <c r="D29" s="53" t="s">
        <v>51</v>
      </c>
      <c r="E29" s="54" t="s">
        <v>42</v>
      </c>
      <c r="F29" s="147">
        <v>1</v>
      </c>
      <c r="G29" s="79">
        <v>0</v>
      </c>
      <c r="H29" s="55">
        <f t="shared" si="0"/>
        <v>0</v>
      </c>
    </row>
    <row r="30" spans="1:8" ht="24.95" customHeight="1" thickBot="1" x14ac:dyDescent="0.4">
      <c r="B30" s="56"/>
      <c r="C30" s="57"/>
      <c r="D30" s="57"/>
      <c r="E30" s="58" t="s">
        <v>52</v>
      </c>
      <c r="F30" s="59"/>
      <c r="G30" s="60"/>
      <c r="H30" s="61">
        <f>SUM(H24:H29)</f>
        <v>0</v>
      </c>
    </row>
    <row r="31" spans="1:8" s="69" customFormat="1" ht="24.95" customHeight="1" thickBot="1" x14ac:dyDescent="0.4">
      <c r="A31" s="62"/>
      <c r="B31" s="63"/>
      <c r="C31" s="64"/>
      <c r="D31" s="65" t="s">
        <v>53</v>
      </c>
      <c r="E31" s="66"/>
      <c r="F31" s="67"/>
      <c r="G31" s="68"/>
      <c r="H31" s="35"/>
    </row>
    <row r="32" spans="1:8" s="62" customFormat="1" ht="27.75" customHeight="1" x14ac:dyDescent="0.35">
      <c r="B32" s="36">
        <v>7</v>
      </c>
      <c r="C32" s="37" t="s">
        <v>54</v>
      </c>
      <c r="D32" s="70" t="s">
        <v>55</v>
      </c>
      <c r="E32" s="39" t="s">
        <v>56</v>
      </c>
      <c r="F32" s="71">
        <v>1.232</v>
      </c>
      <c r="G32" s="41">
        <v>0</v>
      </c>
      <c r="H32" s="42">
        <f>(F32*G32)</f>
        <v>0</v>
      </c>
    </row>
    <row r="33" spans="1:37" s="62" customFormat="1" ht="38.25" customHeight="1" thickBot="1" x14ac:dyDescent="0.4">
      <c r="B33" s="74">
        <v>8</v>
      </c>
      <c r="C33" s="75" t="s">
        <v>59</v>
      </c>
      <c r="D33" s="76" t="s">
        <v>60</v>
      </c>
      <c r="E33" s="77" t="s">
        <v>58</v>
      </c>
      <c r="F33" s="78">
        <v>74</v>
      </c>
      <c r="G33" s="79">
        <v>0</v>
      </c>
      <c r="H33" s="55">
        <f>(F33*G33)</f>
        <v>0</v>
      </c>
    </row>
    <row r="34" spans="1:37" s="69" customFormat="1" ht="24.95" customHeight="1" thickBot="1" x14ac:dyDescent="0.4">
      <c r="A34" s="62"/>
      <c r="B34" s="80"/>
      <c r="C34" s="57"/>
      <c r="D34" s="57"/>
      <c r="E34" s="81"/>
      <c r="F34" s="82" t="s">
        <v>61</v>
      </c>
      <c r="G34" s="60"/>
      <c r="H34" s="83">
        <f>SUM(H32:H33)</f>
        <v>0</v>
      </c>
    </row>
    <row r="35" spans="1:37" s="69" customFormat="1" ht="35.25" customHeight="1" thickBot="1" x14ac:dyDescent="0.4">
      <c r="A35" s="62"/>
      <c r="B35" s="137"/>
      <c r="C35" s="138"/>
      <c r="D35" s="91" t="s">
        <v>86</v>
      </c>
      <c r="E35" s="139"/>
      <c r="F35" s="140"/>
      <c r="G35" s="141"/>
      <c r="H35" s="142"/>
    </row>
    <row r="36" spans="1:37" s="69" customFormat="1" ht="78" customHeight="1" x14ac:dyDescent="0.35">
      <c r="A36" s="62"/>
      <c r="B36" s="92">
        <v>9</v>
      </c>
      <c r="C36" s="93" t="s">
        <v>63</v>
      </c>
      <c r="D36" s="94" t="s">
        <v>64</v>
      </c>
      <c r="E36" s="95" t="s">
        <v>62</v>
      </c>
      <c r="F36" s="84">
        <v>5802</v>
      </c>
      <c r="G36" s="84">
        <v>0</v>
      </c>
      <c r="H36" s="144">
        <f>F36*G36</f>
        <v>0</v>
      </c>
    </row>
    <row r="37" spans="1:37" ht="49.5" customHeight="1" x14ac:dyDescent="0.35">
      <c r="A37" s="96"/>
      <c r="B37" s="97">
        <f>B36+1</f>
        <v>10</v>
      </c>
      <c r="C37" s="98" t="s">
        <v>65</v>
      </c>
      <c r="D37" s="99" t="s">
        <v>79</v>
      </c>
      <c r="E37" s="100" t="s">
        <v>57</v>
      </c>
      <c r="F37" s="87">
        <v>15491</v>
      </c>
      <c r="G37" s="87">
        <v>0</v>
      </c>
      <c r="H37" s="145">
        <f>F37*G37</f>
        <v>0</v>
      </c>
    </row>
    <row r="38" spans="1:37" ht="75" customHeight="1" x14ac:dyDescent="0.35">
      <c r="A38" s="96"/>
      <c r="B38" s="97">
        <f t="shared" ref="B38:B41" si="1">B37+1</f>
        <v>11</v>
      </c>
      <c r="C38" s="98" t="s">
        <v>71</v>
      </c>
      <c r="D38" s="99" t="s">
        <v>81</v>
      </c>
      <c r="E38" s="100" t="s">
        <v>57</v>
      </c>
      <c r="F38" s="87">
        <v>15491</v>
      </c>
      <c r="G38" s="87">
        <v>0</v>
      </c>
      <c r="H38" s="145">
        <f>F38*G38</f>
        <v>0</v>
      </c>
    </row>
    <row r="39" spans="1:37" s="69" customFormat="1" ht="48" customHeight="1" x14ac:dyDescent="0.35">
      <c r="A39" s="62"/>
      <c r="B39" s="97">
        <f t="shared" si="1"/>
        <v>12</v>
      </c>
      <c r="C39" s="98" t="s">
        <v>89</v>
      </c>
      <c r="D39" s="85" t="s">
        <v>80</v>
      </c>
      <c r="E39" s="100" t="s">
        <v>58</v>
      </c>
      <c r="F39" s="73">
        <v>1089</v>
      </c>
      <c r="G39" s="101">
        <v>0</v>
      </c>
      <c r="H39" s="145">
        <f>F39*G39</f>
        <v>0</v>
      </c>
    </row>
    <row r="40" spans="1:37" s="102" customFormat="1" ht="72.75" customHeight="1" x14ac:dyDescent="0.35">
      <c r="B40" s="97">
        <f t="shared" si="1"/>
        <v>13</v>
      </c>
      <c r="C40" s="103" t="s">
        <v>66</v>
      </c>
      <c r="D40" s="85" t="s">
        <v>67</v>
      </c>
      <c r="E40" s="86" t="s">
        <v>57</v>
      </c>
      <c r="F40" s="104">
        <v>15491</v>
      </c>
      <c r="G40" s="105">
        <v>0</v>
      </c>
      <c r="H40" s="145">
        <f>F40*G40</f>
        <v>0</v>
      </c>
    </row>
    <row r="41" spans="1:37" s="69" customFormat="1" ht="38.25" thickBot="1" x14ac:dyDescent="0.4">
      <c r="A41" s="62"/>
      <c r="B41" s="106">
        <f t="shared" si="1"/>
        <v>14</v>
      </c>
      <c r="C41" s="136"/>
      <c r="D41" s="89" t="s">
        <v>78</v>
      </c>
      <c r="E41" s="90" t="s">
        <v>57</v>
      </c>
      <c r="F41" s="143">
        <v>1244</v>
      </c>
      <c r="G41" s="143">
        <v>0</v>
      </c>
      <c r="H41" s="146">
        <f>(F41*G41)</f>
        <v>0</v>
      </c>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row>
    <row r="42" spans="1:37" s="69" customFormat="1" ht="24.95" customHeight="1" thickBot="1" x14ac:dyDescent="0.4">
      <c r="A42" s="62"/>
      <c r="B42" s="199" t="s">
        <v>87</v>
      </c>
      <c r="C42" s="200"/>
      <c r="D42" s="200"/>
      <c r="E42" s="200"/>
      <c r="F42" s="200"/>
      <c r="G42" s="201"/>
      <c r="H42" s="107">
        <f>SUM(H36:H41)</f>
        <v>0</v>
      </c>
    </row>
    <row r="43" spans="1:37" ht="24.95" customHeight="1" thickBot="1" x14ac:dyDescent="0.4">
      <c r="A43" s="2"/>
      <c r="B43" s="29"/>
      <c r="C43" s="30"/>
      <c r="D43" s="31" t="s">
        <v>84</v>
      </c>
      <c r="E43" s="32"/>
      <c r="F43" s="33"/>
      <c r="G43" s="34"/>
      <c r="H43" s="35"/>
    </row>
    <row r="44" spans="1:37" ht="24.95" customHeight="1" thickBot="1" x14ac:dyDescent="0.4">
      <c r="A44" s="2"/>
      <c r="B44" s="137"/>
      <c r="C44" s="30"/>
      <c r="D44" s="31" t="s">
        <v>85</v>
      </c>
      <c r="E44" s="139"/>
      <c r="F44" s="140"/>
      <c r="G44" s="141"/>
      <c r="H44" s="142"/>
    </row>
    <row r="45" spans="1:37" s="167" customFormat="1" ht="56.25" x14ac:dyDescent="0.35">
      <c r="A45" s="161"/>
      <c r="B45" s="162">
        <v>15</v>
      </c>
      <c r="C45" s="184" t="s">
        <v>68</v>
      </c>
      <c r="D45" s="185" t="s">
        <v>97</v>
      </c>
      <c r="E45" s="163" t="s">
        <v>69</v>
      </c>
      <c r="F45" s="164">
        <v>20</v>
      </c>
      <c r="G45" s="165">
        <v>0</v>
      </c>
      <c r="H45" s="166">
        <f t="shared" ref="H45:H49" si="2">(F45*G45)</f>
        <v>0</v>
      </c>
    </row>
    <row r="46" spans="1:37" s="167" customFormat="1" ht="56.25" x14ac:dyDescent="0.35">
      <c r="A46" s="161"/>
      <c r="B46" s="168">
        <v>16</v>
      </c>
      <c r="C46" s="169" t="s">
        <v>68</v>
      </c>
      <c r="D46" s="72" t="s">
        <v>98</v>
      </c>
      <c r="E46" s="170" t="s">
        <v>69</v>
      </c>
      <c r="F46" s="171">
        <v>6</v>
      </c>
      <c r="G46" s="172">
        <v>0</v>
      </c>
      <c r="H46" s="173">
        <f t="shared" si="2"/>
        <v>0</v>
      </c>
    </row>
    <row r="47" spans="1:37" s="167" customFormat="1" ht="56.25" x14ac:dyDescent="0.35">
      <c r="A47" s="161"/>
      <c r="B47" s="168">
        <v>17</v>
      </c>
      <c r="C47" s="169" t="s">
        <v>68</v>
      </c>
      <c r="D47" s="72" t="s">
        <v>108</v>
      </c>
      <c r="E47" s="170" t="s">
        <v>69</v>
      </c>
      <c r="F47" s="171">
        <v>1</v>
      </c>
      <c r="G47" s="172">
        <v>0</v>
      </c>
      <c r="H47" s="173">
        <f t="shared" si="2"/>
        <v>0</v>
      </c>
    </row>
    <row r="48" spans="1:37" s="167" customFormat="1" ht="75" x14ac:dyDescent="0.35">
      <c r="A48" s="161"/>
      <c r="B48" s="174">
        <v>18</v>
      </c>
      <c r="C48" s="169" t="s">
        <v>68</v>
      </c>
      <c r="D48" s="72" t="s">
        <v>99</v>
      </c>
      <c r="E48" s="170" t="s">
        <v>58</v>
      </c>
      <c r="F48" s="171">
        <v>88</v>
      </c>
      <c r="G48" s="172">
        <v>0</v>
      </c>
      <c r="H48" s="173">
        <f t="shared" si="2"/>
        <v>0</v>
      </c>
    </row>
    <row r="49" spans="1:8" s="167" customFormat="1" ht="57" thickBot="1" x14ac:dyDescent="0.4">
      <c r="A49" s="161"/>
      <c r="B49" s="168">
        <v>19</v>
      </c>
      <c r="C49" s="169" t="s">
        <v>70</v>
      </c>
      <c r="D49" s="72" t="s">
        <v>100</v>
      </c>
      <c r="E49" s="175" t="s">
        <v>62</v>
      </c>
      <c r="F49" s="171">
        <v>2</v>
      </c>
      <c r="G49" s="172">
        <v>0</v>
      </c>
      <c r="H49" s="173">
        <f t="shared" si="2"/>
        <v>0</v>
      </c>
    </row>
    <row r="50" spans="1:8" s="167" customFormat="1" ht="19.5" thickBot="1" x14ac:dyDescent="0.4">
      <c r="A50" s="161"/>
      <c r="B50" s="176"/>
      <c r="C50" s="177"/>
      <c r="D50" s="178" t="s">
        <v>101</v>
      </c>
      <c r="E50" s="179"/>
      <c r="F50" s="180"/>
      <c r="G50" s="181"/>
      <c r="H50" s="182"/>
    </row>
    <row r="51" spans="1:8" s="167" customFormat="1" ht="56.25" x14ac:dyDescent="0.35">
      <c r="A51" s="161"/>
      <c r="B51" s="183">
        <v>20</v>
      </c>
      <c r="C51" s="184" t="s">
        <v>102</v>
      </c>
      <c r="D51" s="185" t="s">
        <v>103</v>
      </c>
      <c r="E51" s="186" t="s">
        <v>57</v>
      </c>
      <c r="F51" s="187">
        <v>950</v>
      </c>
      <c r="G51" s="188">
        <v>0</v>
      </c>
      <c r="H51" s="189">
        <f t="shared" ref="H51:H53" si="3">(F51*G51)</f>
        <v>0</v>
      </c>
    </row>
    <row r="52" spans="1:8" ht="56.25" x14ac:dyDescent="0.35">
      <c r="A52" s="2"/>
      <c r="B52" s="12">
        <v>21</v>
      </c>
      <c r="C52" s="50" t="s">
        <v>102</v>
      </c>
      <c r="D52" s="72" t="s">
        <v>104</v>
      </c>
      <c r="E52" s="100" t="s">
        <v>57</v>
      </c>
      <c r="F52" s="190">
        <v>100</v>
      </c>
      <c r="G52" s="191">
        <v>0</v>
      </c>
      <c r="H52" s="192">
        <f t="shared" si="3"/>
        <v>0</v>
      </c>
    </row>
    <row r="53" spans="1:8" s="167" customFormat="1" ht="75.75" thickBot="1" x14ac:dyDescent="0.4">
      <c r="A53" s="161"/>
      <c r="B53" s="168">
        <v>22</v>
      </c>
      <c r="C53" s="169" t="s">
        <v>102</v>
      </c>
      <c r="D53" s="72" t="s">
        <v>105</v>
      </c>
      <c r="E53" s="170" t="s">
        <v>57</v>
      </c>
      <c r="F53" s="171">
        <v>90</v>
      </c>
      <c r="G53" s="172">
        <v>0</v>
      </c>
      <c r="H53" s="173">
        <f t="shared" si="3"/>
        <v>0</v>
      </c>
    </row>
    <row r="54" spans="1:8" s="167" customFormat="1" ht="19.5" thickBot="1" x14ac:dyDescent="0.4">
      <c r="A54" s="161"/>
      <c r="B54" s="176"/>
      <c r="C54" s="177"/>
      <c r="D54" s="178" t="s">
        <v>106</v>
      </c>
      <c r="E54" s="179"/>
      <c r="F54" s="180"/>
      <c r="G54" s="181"/>
      <c r="H54" s="182"/>
    </row>
    <row r="55" spans="1:8" s="167" customFormat="1" ht="75.75" thickBot="1" x14ac:dyDescent="0.4">
      <c r="A55" s="161"/>
      <c r="B55" s="193">
        <v>23</v>
      </c>
      <c r="C55" s="194"/>
      <c r="D55" s="195" t="s">
        <v>107</v>
      </c>
      <c r="E55" s="175" t="s">
        <v>69</v>
      </c>
      <c r="F55" s="196">
        <v>1030</v>
      </c>
      <c r="G55" s="197">
        <v>0</v>
      </c>
      <c r="H55" s="198">
        <f>F55*G55</f>
        <v>0</v>
      </c>
    </row>
    <row r="56" spans="1:8" ht="22.5" customHeight="1" thickBot="1" x14ac:dyDescent="0.4">
      <c r="A56"/>
      <c r="B56" s="210" t="s">
        <v>83</v>
      </c>
      <c r="C56" s="211"/>
      <c r="D56" s="211"/>
      <c r="E56" s="211"/>
      <c r="F56" s="211"/>
      <c r="G56" s="212"/>
      <c r="H56" s="151">
        <f>SUM(H45:H55)</f>
        <v>0</v>
      </c>
    </row>
    <row r="57" spans="1:8" ht="30" customHeight="1" thickBot="1" x14ac:dyDescent="0.4">
      <c r="E57" s="110"/>
    </row>
    <row r="58" spans="1:8" s="2" customFormat="1" ht="29.25" customHeight="1" thickBot="1" x14ac:dyDescent="0.4">
      <c r="A58" s="114"/>
      <c r="B58" s="29"/>
      <c r="C58" s="30"/>
      <c r="D58" s="204" t="s">
        <v>88</v>
      </c>
      <c r="E58" s="205"/>
      <c r="F58" s="205"/>
      <c r="G58" s="206"/>
      <c r="H58" s="115"/>
    </row>
    <row r="59" spans="1:8" ht="24.95" customHeight="1" x14ac:dyDescent="0.35">
      <c r="A59" s="116"/>
      <c r="B59" s="8"/>
      <c r="C59" s="9"/>
      <c r="D59" s="117" t="s">
        <v>72</v>
      </c>
      <c r="E59" s="117"/>
      <c r="F59" s="118"/>
      <c r="G59" s="117"/>
      <c r="H59" s="148">
        <f>H30</f>
        <v>0</v>
      </c>
    </row>
    <row r="60" spans="1:8" ht="24.95" customHeight="1" x14ac:dyDescent="0.35">
      <c r="A60" s="116"/>
      <c r="B60" s="10"/>
      <c r="C60" s="11"/>
      <c r="D60" s="119" t="s">
        <v>73</v>
      </c>
      <c r="E60" s="119"/>
      <c r="F60" s="120"/>
      <c r="G60" s="121"/>
      <c r="H60" s="149">
        <f>H34</f>
        <v>0</v>
      </c>
    </row>
    <row r="61" spans="1:8" s="2" customFormat="1" ht="24.95" customHeight="1" x14ac:dyDescent="0.35">
      <c r="A61" s="1"/>
      <c r="B61" s="123"/>
      <c r="C61" s="72"/>
      <c r="D61" s="122" t="s">
        <v>82</v>
      </c>
      <c r="E61" s="122"/>
      <c r="F61" s="124"/>
      <c r="G61" s="122"/>
      <c r="H61" s="149">
        <f>H42</f>
        <v>0</v>
      </c>
    </row>
    <row r="62" spans="1:8" s="2" customFormat="1" ht="42.75" customHeight="1" thickBot="1" x14ac:dyDescent="0.4">
      <c r="A62" s="1"/>
      <c r="B62" s="125"/>
      <c r="C62" s="126"/>
      <c r="D62" s="127" t="s">
        <v>90</v>
      </c>
      <c r="E62" s="127"/>
      <c r="F62" s="127"/>
      <c r="G62" s="127"/>
      <c r="H62" s="150">
        <f>H56</f>
        <v>0</v>
      </c>
    </row>
    <row r="63" spans="1:8" s="2" customFormat="1" ht="30" customHeight="1" thickBot="1" x14ac:dyDescent="0.4">
      <c r="A63" s="1"/>
      <c r="B63" s="207" t="s">
        <v>88</v>
      </c>
      <c r="C63" s="208"/>
      <c r="D63" s="208"/>
      <c r="E63" s="208"/>
      <c r="F63" s="208"/>
      <c r="G63" s="209"/>
      <c r="H63" s="128">
        <f>SUM(H59:H62)</f>
        <v>0</v>
      </c>
    </row>
    <row r="64" spans="1:8" x14ac:dyDescent="0.35">
      <c r="D64" s="109" t="s">
        <v>74</v>
      </c>
    </row>
    <row r="65" spans="1:8" ht="18.75" customHeight="1" x14ac:dyDescent="0.35">
      <c r="B65" s="129"/>
      <c r="C65" s="129"/>
      <c r="D65" s="130"/>
      <c r="E65" s="130"/>
      <c r="F65" s="130"/>
      <c r="G65" s="130"/>
      <c r="H65" s="131"/>
    </row>
    <row r="66" spans="1:8" ht="18.75" x14ac:dyDescent="0.35">
      <c r="A66" s="88"/>
      <c r="B66" s="129"/>
      <c r="C66" s="129"/>
      <c r="D66" s="132" t="s">
        <v>75</v>
      </c>
      <c r="E66" s="129"/>
      <c r="F66" s="133"/>
      <c r="G66" s="134"/>
      <c r="H66" s="135"/>
    </row>
    <row r="67" spans="1:8" ht="18.75" x14ac:dyDescent="0.35">
      <c r="A67" s="88"/>
      <c r="B67" s="129"/>
      <c r="C67" s="129"/>
      <c r="D67" s="132" t="s">
        <v>76</v>
      </c>
      <c r="E67" s="129"/>
      <c r="F67" s="133"/>
      <c r="G67" s="134"/>
      <c r="H67" s="135"/>
    </row>
    <row r="68" spans="1:8" ht="25.5" customHeight="1" x14ac:dyDescent="0.35">
      <c r="A68" s="88"/>
      <c r="B68" s="129"/>
      <c r="C68" s="129"/>
      <c r="D68" s="132" t="s">
        <v>77</v>
      </c>
      <c r="E68" s="129"/>
      <c r="F68" s="133"/>
      <c r="G68" s="134"/>
      <c r="H68" s="135"/>
    </row>
  </sheetData>
  <mergeCells count="23">
    <mergeCell ref="D6:H6"/>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B42:G42"/>
    <mergeCell ref="D19:H19"/>
    <mergeCell ref="D58:G58"/>
    <mergeCell ref="B63:G63"/>
    <mergeCell ref="B56:G56"/>
  </mergeCells>
  <phoneticPr fontId="18" type="noConversion"/>
  <pageMargins left="0.70866141732283472" right="0.70866141732283472" top="0.74803149606299213" bottom="0.74803149606299213" header="0.31496062992125984" footer="0.31496062992125984"/>
  <pageSetup paperSize="9" scale="51" fitToHeight="0" orientation="portrait" r:id="rId1"/>
  <headerFooter>
    <oddHeader>&amp;CБАРАЊЕ ЗА ПОНУДИ - Тендер 9 - Дел 1 - Анекс 1
Реф. Бр.: LRCP-9034-9210 MK-RFB-A.2.1.9 - Тендер 9 -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Гевгелија&amp;CИзградба на улица „Свети Климент Охридски” 3 фаза 
&amp;R&amp;P/&amp;N</oddFooter>
  </headerFooter>
  <rowBreaks count="2" manualBreakCount="2">
    <brk id="14" max="8" man="1"/>
    <brk id="3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6694E-7E0B-46B9-9332-BE486E4387A6}">
  <sheetPr>
    <tabColor theme="4"/>
    <pageSetUpPr fitToPage="1"/>
  </sheetPr>
  <dimension ref="B1:K9"/>
  <sheetViews>
    <sheetView tabSelected="1" view="pageBreakPreview" zoomScale="95" zoomScaleNormal="100" zoomScaleSheetLayoutView="95" workbookViewId="0">
      <selection activeCell="B6" sqref="B6:G6"/>
    </sheetView>
  </sheetViews>
  <sheetFormatPr defaultRowHeight="15.75" x14ac:dyDescent="0.25"/>
  <cols>
    <col min="1" max="1" width="6.28515625" customWidth="1"/>
    <col min="2" max="6" width="9.140625" style="160" customWidth="1"/>
    <col min="7" max="7" width="21.85546875" style="160" customWidth="1"/>
    <col min="8" max="8" width="23" style="160" customWidth="1"/>
    <col min="9" max="9" width="26.28515625" customWidth="1"/>
    <col min="10" max="10" width="22.140625" customWidth="1"/>
    <col min="11" max="11" width="23" customWidth="1"/>
    <col min="246" max="246" width="6.28515625" customWidth="1"/>
    <col min="247" max="251" width="9.140625" customWidth="1"/>
    <col min="252" max="252" width="20.85546875" customWidth="1"/>
    <col min="253" max="253" width="25" customWidth="1"/>
    <col min="502" max="502" width="6.28515625" customWidth="1"/>
    <col min="503" max="507" width="9.140625" customWidth="1"/>
    <col min="508" max="508" width="20.85546875" customWidth="1"/>
    <col min="509" max="509" width="25" customWidth="1"/>
    <col min="758" max="758" width="6.28515625" customWidth="1"/>
    <col min="759" max="763" width="9.140625" customWidth="1"/>
    <col min="764" max="764" width="20.85546875" customWidth="1"/>
    <col min="765" max="765" width="25" customWidth="1"/>
    <col min="1014" max="1014" width="6.28515625" customWidth="1"/>
    <col min="1015" max="1019" width="9.140625" customWidth="1"/>
    <col min="1020" max="1020" width="20.85546875" customWidth="1"/>
    <col min="1021" max="1021" width="25" customWidth="1"/>
    <col min="1270" max="1270" width="6.28515625" customWidth="1"/>
    <col min="1271" max="1275" width="9.140625" customWidth="1"/>
    <col min="1276" max="1276" width="20.85546875" customWidth="1"/>
    <col min="1277" max="1277" width="25" customWidth="1"/>
    <col min="1526" max="1526" width="6.28515625" customWidth="1"/>
    <col min="1527" max="1531" width="9.140625" customWidth="1"/>
    <col min="1532" max="1532" width="20.85546875" customWidth="1"/>
    <col min="1533" max="1533" width="25" customWidth="1"/>
    <col min="1782" max="1782" width="6.28515625" customWidth="1"/>
    <col min="1783" max="1787" width="9.140625" customWidth="1"/>
    <col min="1788" max="1788" width="20.85546875" customWidth="1"/>
    <col min="1789" max="1789" width="25" customWidth="1"/>
    <col min="2038" max="2038" width="6.28515625" customWidth="1"/>
    <col min="2039" max="2043" width="9.140625" customWidth="1"/>
    <col min="2044" max="2044" width="20.85546875" customWidth="1"/>
    <col min="2045" max="2045" width="25" customWidth="1"/>
    <col min="2294" max="2294" width="6.28515625" customWidth="1"/>
    <col min="2295" max="2299" width="9.140625" customWidth="1"/>
    <col min="2300" max="2300" width="20.85546875" customWidth="1"/>
    <col min="2301" max="2301" width="25" customWidth="1"/>
    <col min="2550" max="2550" width="6.28515625" customWidth="1"/>
    <col min="2551" max="2555" width="9.140625" customWidth="1"/>
    <col min="2556" max="2556" width="20.85546875" customWidth="1"/>
    <col min="2557" max="2557" width="25" customWidth="1"/>
    <col min="2806" max="2806" width="6.28515625" customWidth="1"/>
    <col min="2807" max="2811" width="9.140625" customWidth="1"/>
    <col min="2812" max="2812" width="20.85546875" customWidth="1"/>
    <col min="2813" max="2813" width="25" customWidth="1"/>
    <col min="3062" max="3062" width="6.28515625" customWidth="1"/>
    <col min="3063" max="3067" width="9.140625" customWidth="1"/>
    <col min="3068" max="3068" width="20.85546875" customWidth="1"/>
    <col min="3069" max="3069" width="25" customWidth="1"/>
    <col min="3318" max="3318" width="6.28515625" customWidth="1"/>
    <col min="3319" max="3323" width="9.140625" customWidth="1"/>
    <col min="3324" max="3324" width="20.85546875" customWidth="1"/>
    <col min="3325" max="3325" width="25" customWidth="1"/>
    <col min="3574" max="3574" width="6.28515625" customWidth="1"/>
    <col min="3575" max="3579" width="9.140625" customWidth="1"/>
    <col min="3580" max="3580" width="20.85546875" customWidth="1"/>
    <col min="3581" max="3581" width="25" customWidth="1"/>
    <col min="3830" max="3830" width="6.28515625" customWidth="1"/>
    <col min="3831" max="3835" width="9.140625" customWidth="1"/>
    <col min="3836" max="3836" width="20.85546875" customWidth="1"/>
    <col min="3837" max="3837" width="25" customWidth="1"/>
    <col min="4086" max="4086" width="6.28515625" customWidth="1"/>
    <col min="4087" max="4091" width="9.140625" customWidth="1"/>
    <col min="4092" max="4092" width="20.85546875" customWidth="1"/>
    <col min="4093" max="4093" width="25" customWidth="1"/>
    <col min="4342" max="4342" width="6.28515625" customWidth="1"/>
    <col min="4343" max="4347" width="9.140625" customWidth="1"/>
    <col min="4348" max="4348" width="20.85546875" customWidth="1"/>
    <col min="4349" max="4349" width="25" customWidth="1"/>
    <col min="4598" max="4598" width="6.28515625" customWidth="1"/>
    <col min="4599" max="4603" width="9.140625" customWidth="1"/>
    <col min="4604" max="4604" width="20.85546875" customWidth="1"/>
    <col min="4605" max="4605" width="25" customWidth="1"/>
    <col min="4854" max="4854" width="6.28515625" customWidth="1"/>
    <col min="4855" max="4859" width="9.140625" customWidth="1"/>
    <col min="4860" max="4860" width="20.85546875" customWidth="1"/>
    <col min="4861" max="4861" width="25" customWidth="1"/>
    <col min="5110" max="5110" width="6.28515625" customWidth="1"/>
    <col min="5111" max="5115" width="9.140625" customWidth="1"/>
    <col min="5116" max="5116" width="20.85546875" customWidth="1"/>
    <col min="5117" max="5117" width="25" customWidth="1"/>
    <col min="5366" max="5366" width="6.28515625" customWidth="1"/>
    <col min="5367" max="5371" width="9.140625" customWidth="1"/>
    <col min="5372" max="5372" width="20.85546875" customWidth="1"/>
    <col min="5373" max="5373" width="25" customWidth="1"/>
    <col min="5622" max="5622" width="6.28515625" customWidth="1"/>
    <col min="5623" max="5627" width="9.140625" customWidth="1"/>
    <col min="5628" max="5628" width="20.85546875" customWidth="1"/>
    <col min="5629" max="5629" width="25" customWidth="1"/>
    <col min="5878" max="5878" width="6.28515625" customWidth="1"/>
    <col min="5879" max="5883" width="9.140625" customWidth="1"/>
    <col min="5884" max="5884" width="20.85546875" customWidth="1"/>
    <col min="5885" max="5885" width="25" customWidth="1"/>
    <col min="6134" max="6134" width="6.28515625" customWidth="1"/>
    <col min="6135" max="6139" width="9.140625" customWidth="1"/>
    <col min="6140" max="6140" width="20.85546875" customWidth="1"/>
    <col min="6141" max="6141" width="25" customWidth="1"/>
    <col min="6390" max="6390" width="6.28515625" customWidth="1"/>
    <col min="6391" max="6395" width="9.140625" customWidth="1"/>
    <col min="6396" max="6396" width="20.85546875" customWidth="1"/>
    <col min="6397" max="6397" width="25" customWidth="1"/>
    <col min="6646" max="6646" width="6.28515625" customWidth="1"/>
    <col min="6647" max="6651" width="9.140625" customWidth="1"/>
    <col min="6652" max="6652" width="20.85546875" customWidth="1"/>
    <col min="6653" max="6653" width="25" customWidth="1"/>
    <col min="6902" max="6902" width="6.28515625" customWidth="1"/>
    <col min="6903" max="6907" width="9.140625" customWidth="1"/>
    <col min="6908" max="6908" width="20.85546875" customWidth="1"/>
    <col min="6909" max="6909" width="25" customWidth="1"/>
    <col min="7158" max="7158" width="6.28515625" customWidth="1"/>
    <col min="7159" max="7163" width="9.140625" customWidth="1"/>
    <col min="7164" max="7164" width="20.85546875" customWidth="1"/>
    <col min="7165" max="7165" width="25" customWidth="1"/>
    <col min="7414" max="7414" width="6.28515625" customWidth="1"/>
    <col min="7415" max="7419" width="9.140625" customWidth="1"/>
    <col min="7420" max="7420" width="20.85546875" customWidth="1"/>
    <col min="7421" max="7421" width="25" customWidth="1"/>
    <col min="7670" max="7670" width="6.28515625" customWidth="1"/>
    <col min="7671" max="7675" width="9.140625" customWidth="1"/>
    <col min="7676" max="7676" width="20.85546875" customWidth="1"/>
    <col min="7677" max="7677" width="25" customWidth="1"/>
    <col min="7926" max="7926" width="6.28515625" customWidth="1"/>
    <col min="7927" max="7931" width="9.140625" customWidth="1"/>
    <col min="7932" max="7932" width="20.85546875" customWidth="1"/>
    <col min="7933" max="7933" width="25" customWidth="1"/>
    <col min="8182" max="8182" width="6.28515625" customWidth="1"/>
    <col min="8183" max="8187" width="9.140625" customWidth="1"/>
    <col min="8188" max="8188" width="20.85546875" customWidth="1"/>
    <col min="8189" max="8189" width="25" customWidth="1"/>
    <col min="8438" max="8438" width="6.28515625" customWidth="1"/>
    <col min="8439" max="8443" width="9.140625" customWidth="1"/>
    <col min="8444" max="8444" width="20.85546875" customWidth="1"/>
    <col min="8445" max="8445" width="25" customWidth="1"/>
    <col min="8694" max="8694" width="6.28515625" customWidth="1"/>
    <col min="8695" max="8699" width="9.140625" customWidth="1"/>
    <col min="8700" max="8700" width="20.85546875" customWidth="1"/>
    <col min="8701" max="8701" width="25" customWidth="1"/>
    <col min="8950" max="8950" width="6.28515625" customWidth="1"/>
    <col min="8951" max="8955" width="9.140625" customWidth="1"/>
    <col min="8956" max="8956" width="20.85546875" customWidth="1"/>
    <col min="8957" max="8957" width="25" customWidth="1"/>
    <col min="9206" max="9206" width="6.28515625" customWidth="1"/>
    <col min="9207" max="9211" width="9.140625" customWidth="1"/>
    <col min="9212" max="9212" width="20.85546875" customWidth="1"/>
    <col min="9213" max="9213" width="25" customWidth="1"/>
    <col min="9462" max="9462" width="6.28515625" customWidth="1"/>
    <col min="9463" max="9467" width="9.140625" customWidth="1"/>
    <col min="9468" max="9468" width="20.85546875" customWidth="1"/>
    <col min="9469" max="9469" width="25" customWidth="1"/>
    <col min="9718" max="9718" width="6.28515625" customWidth="1"/>
    <col min="9719" max="9723" width="9.140625" customWidth="1"/>
    <col min="9724" max="9724" width="20.85546875" customWidth="1"/>
    <col min="9725" max="9725" width="25" customWidth="1"/>
    <col min="9974" max="9974" width="6.28515625" customWidth="1"/>
    <col min="9975" max="9979" width="9.140625" customWidth="1"/>
    <col min="9980" max="9980" width="20.85546875" customWidth="1"/>
    <col min="9981" max="9981" width="25" customWidth="1"/>
    <col min="10230" max="10230" width="6.28515625" customWidth="1"/>
    <col min="10231" max="10235" width="9.140625" customWidth="1"/>
    <col min="10236" max="10236" width="20.85546875" customWidth="1"/>
    <col min="10237" max="10237" width="25" customWidth="1"/>
    <col min="10486" max="10486" width="6.28515625" customWidth="1"/>
    <col min="10487" max="10491" width="9.140625" customWidth="1"/>
    <col min="10492" max="10492" width="20.85546875" customWidth="1"/>
    <col min="10493" max="10493" width="25" customWidth="1"/>
    <col min="10742" max="10742" width="6.28515625" customWidth="1"/>
    <col min="10743" max="10747" width="9.140625" customWidth="1"/>
    <col min="10748" max="10748" width="20.85546875" customWidth="1"/>
    <col min="10749" max="10749" width="25" customWidth="1"/>
    <col min="10998" max="10998" width="6.28515625" customWidth="1"/>
    <col min="10999" max="11003" width="9.140625" customWidth="1"/>
    <col min="11004" max="11004" width="20.85546875" customWidth="1"/>
    <col min="11005" max="11005" width="25" customWidth="1"/>
    <col min="11254" max="11254" width="6.28515625" customWidth="1"/>
    <col min="11255" max="11259" width="9.140625" customWidth="1"/>
    <col min="11260" max="11260" width="20.85546875" customWidth="1"/>
    <col min="11261" max="11261" width="25" customWidth="1"/>
    <col min="11510" max="11510" width="6.28515625" customWidth="1"/>
    <col min="11511" max="11515" width="9.140625" customWidth="1"/>
    <col min="11516" max="11516" width="20.85546875" customWidth="1"/>
    <col min="11517" max="11517" width="25" customWidth="1"/>
    <col min="11766" max="11766" width="6.28515625" customWidth="1"/>
    <col min="11767" max="11771" width="9.140625" customWidth="1"/>
    <col min="11772" max="11772" width="20.85546875" customWidth="1"/>
    <col min="11773" max="11773" width="25" customWidth="1"/>
    <col min="12022" max="12022" width="6.28515625" customWidth="1"/>
    <col min="12023" max="12027" width="9.140625" customWidth="1"/>
    <col min="12028" max="12028" width="20.85546875" customWidth="1"/>
    <col min="12029" max="12029" width="25" customWidth="1"/>
    <col min="12278" max="12278" width="6.28515625" customWidth="1"/>
    <col min="12279" max="12283" width="9.140625" customWidth="1"/>
    <col min="12284" max="12284" width="20.85546875" customWidth="1"/>
    <col min="12285" max="12285" width="25" customWidth="1"/>
    <col min="12534" max="12534" width="6.28515625" customWidth="1"/>
    <col min="12535" max="12539" width="9.140625" customWidth="1"/>
    <col min="12540" max="12540" width="20.85546875" customWidth="1"/>
    <col min="12541" max="12541" width="25" customWidth="1"/>
    <col min="12790" max="12790" width="6.28515625" customWidth="1"/>
    <col min="12791" max="12795" width="9.140625" customWidth="1"/>
    <col min="12796" max="12796" width="20.85546875" customWidth="1"/>
    <col min="12797" max="12797" width="25" customWidth="1"/>
    <col min="13046" max="13046" width="6.28515625" customWidth="1"/>
    <col min="13047" max="13051" width="9.140625" customWidth="1"/>
    <col min="13052" max="13052" width="20.85546875" customWidth="1"/>
    <col min="13053" max="13053" width="25" customWidth="1"/>
    <col min="13302" max="13302" width="6.28515625" customWidth="1"/>
    <col min="13303" max="13307" width="9.140625" customWidth="1"/>
    <col min="13308" max="13308" width="20.85546875" customWidth="1"/>
    <col min="13309" max="13309" width="25" customWidth="1"/>
    <col min="13558" max="13558" width="6.28515625" customWidth="1"/>
    <col min="13559" max="13563" width="9.140625" customWidth="1"/>
    <col min="13564" max="13564" width="20.85546875" customWidth="1"/>
    <col min="13565" max="13565" width="25" customWidth="1"/>
    <col min="13814" max="13814" width="6.28515625" customWidth="1"/>
    <col min="13815" max="13819" width="9.140625" customWidth="1"/>
    <col min="13820" max="13820" width="20.85546875" customWidth="1"/>
    <col min="13821" max="13821" width="25" customWidth="1"/>
    <col min="14070" max="14070" width="6.28515625" customWidth="1"/>
    <col min="14071" max="14075" width="9.140625" customWidth="1"/>
    <col min="14076" max="14076" width="20.85546875" customWidth="1"/>
    <col min="14077" max="14077" width="25" customWidth="1"/>
    <col min="14326" max="14326" width="6.28515625" customWidth="1"/>
    <col min="14327" max="14331" width="9.140625" customWidth="1"/>
    <col min="14332" max="14332" width="20.85546875" customWidth="1"/>
    <col min="14333" max="14333" width="25" customWidth="1"/>
    <col min="14582" max="14582" width="6.28515625" customWidth="1"/>
    <col min="14583" max="14587" width="9.140625" customWidth="1"/>
    <col min="14588" max="14588" width="20.85546875" customWidth="1"/>
    <col min="14589" max="14589" width="25" customWidth="1"/>
    <col min="14838" max="14838" width="6.28515625" customWidth="1"/>
    <col min="14839" max="14843" width="9.140625" customWidth="1"/>
    <col min="14844" max="14844" width="20.85546875" customWidth="1"/>
    <col min="14845" max="14845" width="25" customWidth="1"/>
    <col min="15094" max="15094" width="6.28515625" customWidth="1"/>
    <col min="15095" max="15099" width="9.140625" customWidth="1"/>
    <col min="15100" max="15100" width="20.85546875" customWidth="1"/>
    <col min="15101" max="15101" width="25" customWidth="1"/>
    <col min="15350" max="15350" width="6.28515625" customWidth="1"/>
    <col min="15351" max="15355" width="9.140625" customWidth="1"/>
    <col min="15356" max="15356" width="20.85546875" customWidth="1"/>
    <col min="15357" max="15357" width="25" customWidth="1"/>
    <col min="15606" max="15606" width="6.28515625" customWidth="1"/>
    <col min="15607" max="15611" width="9.140625" customWidth="1"/>
    <col min="15612" max="15612" width="20.85546875" customWidth="1"/>
    <col min="15613" max="15613" width="25" customWidth="1"/>
    <col min="15862" max="15862" width="6.28515625" customWidth="1"/>
    <col min="15863" max="15867" width="9.140625" customWidth="1"/>
    <col min="15868" max="15868" width="20.85546875" customWidth="1"/>
    <col min="15869" max="15869" width="25" customWidth="1"/>
    <col min="16118" max="16118" width="6.28515625" customWidth="1"/>
    <col min="16119" max="16123" width="9.140625" customWidth="1"/>
    <col min="16124" max="16124" width="20.85546875" customWidth="1"/>
    <col min="16125" max="16125" width="25" customWidth="1"/>
  </cols>
  <sheetData>
    <row r="1" spans="2:11" ht="93.75" customHeight="1" thickBot="1" x14ac:dyDescent="0.3">
      <c r="B1" s="237" t="s">
        <v>111</v>
      </c>
      <c r="C1" s="238"/>
      <c r="D1" s="238"/>
      <c r="E1" s="238"/>
      <c r="F1" s="238"/>
      <c r="G1" s="238"/>
      <c r="H1" s="238"/>
      <c r="I1" s="238"/>
      <c r="J1" s="239"/>
    </row>
    <row r="2" spans="2:11" ht="19.5" thickBot="1" x14ac:dyDescent="0.3">
      <c r="B2" s="240" t="s">
        <v>110</v>
      </c>
      <c r="C2" s="241"/>
      <c r="D2" s="241"/>
      <c r="E2" s="241"/>
      <c r="F2" s="241"/>
      <c r="G2" s="241"/>
      <c r="H2" s="241"/>
      <c r="I2" s="241"/>
      <c r="J2" s="242"/>
    </row>
    <row r="3" spans="2:11" ht="31.5" customHeight="1" thickBot="1" x14ac:dyDescent="0.3">
      <c r="B3" s="243"/>
      <c r="C3" s="244"/>
      <c r="D3" s="244"/>
      <c r="E3" s="244"/>
      <c r="F3" s="244"/>
      <c r="G3" s="244"/>
      <c r="H3" s="152" t="s">
        <v>91</v>
      </c>
      <c r="I3" s="153" t="s">
        <v>92</v>
      </c>
      <c r="J3" s="154" t="s">
        <v>93</v>
      </c>
    </row>
    <row r="4" spans="2:11" ht="24.75" customHeight="1" thickBot="1" x14ac:dyDescent="0.4">
      <c r="B4" s="245" t="s">
        <v>95</v>
      </c>
      <c r="C4" s="246"/>
      <c r="D4" s="246"/>
      <c r="E4" s="246"/>
      <c r="F4" s="246"/>
      <c r="G4" s="246"/>
      <c r="H4" s="155">
        <f>' О. Гевгелија Братство и Единст'!H63</f>
        <v>0</v>
      </c>
      <c r="I4" s="155">
        <f>H4*10%</f>
        <v>0</v>
      </c>
      <c r="J4" s="156">
        <f>H4+I4</f>
        <v>0</v>
      </c>
    </row>
    <row r="5" spans="2:11" ht="24" customHeight="1" thickBot="1" x14ac:dyDescent="0.4">
      <c r="B5" s="247" t="s">
        <v>96</v>
      </c>
      <c r="C5" s="248"/>
      <c r="D5" s="248"/>
      <c r="E5" s="248"/>
      <c r="F5" s="248"/>
      <c r="G5" s="248"/>
      <c r="H5" s="157">
        <f>SUM(H4:H4)</f>
        <v>0</v>
      </c>
      <c r="I5" s="157">
        <f>SUM(I4:I4)</f>
        <v>0</v>
      </c>
      <c r="J5" s="157">
        <f>SUM(J4:J4)</f>
        <v>0</v>
      </c>
    </row>
    <row r="6" spans="2:11" ht="27" customHeight="1" thickBot="1" x14ac:dyDescent="0.4">
      <c r="B6" s="232" t="s">
        <v>112</v>
      </c>
      <c r="C6" s="233"/>
      <c r="D6" s="233"/>
      <c r="E6" s="233"/>
      <c r="F6" s="233"/>
      <c r="G6" s="233"/>
      <c r="H6" s="158">
        <f>H5</f>
        <v>0</v>
      </c>
      <c r="I6" s="158">
        <f t="shared" ref="I6:J6" si="0">I5</f>
        <v>0</v>
      </c>
      <c r="J6" s="158">
        <f t="shared" si="0"/>
        <v>0</v>
      </c>
    </row>
    <row r="7" spans="2:11" ht="19.5" thickBot="1" x14ac:dyDescent="0.4">
      <c r="B7" s="234" t="s">
        <v>94</v>
      </c>
      <c r="C7" s="235"/>
      <c r="D7" s="235"/>
      <c r="E7" s="235"/>
      <c r="F7" s="235"/>
      <c r="G7" s="235"/>
      <c r="H7" s="235"/>
      <c r="I7" s="236"/>
      <c r="J7" s="159">
        <f>J6</f>
        <v>0</v>
      </c>
      <c r="K7" s="159">
        <f>J7/61.5</f>
        <v>0</v>
      </c>
    </row>
    <row r="8" spans="2:11" ht="16.5" thickBot="1" x14ac:dyDescent="0.3"/>
    <row r="9" spans="2:11" ht="19.5" thickBot="1" x14ac:dyDescent="0.4">
      <c r="J9" s="159">
        <f>J7/61.5</f>
        <v>0</v>
      </c>
    </row>
  </sheetData>
  <mergeCells count="7">
    <mergeCell ref="B6:G6"/>
    <mergeCell ref="B7:I7"/>
    <mergeCell ref="B1:J1"/>
    <mergeCell ref="B2:J2"/>
    <mergeCell ref="B3:G3"/>
    <mergeCell ref="B4:G4"/>
    <mergeCell ref="B5:G5"/>
  </mergeCells>
  <pageMargins left="0.70866141732283472" right="0.70866141732283472" top="0.74803149606299213" bottom="0.74803149606299213" header="0.31496062992125984" footer="0.31496062992125984"/>
  <pageSetup paperSize="9" scale="90" fitToHeight="0" orientation="landscape" r:id="rId1"/>
  <headerFooter>
    <oddHeader>&amp;LРекапитулар&amp;CТ9 дел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85709DE6C3DE459E0A67320B6D5364" ma:contentTypeVersion="4" ma:contentTypeDescription="Create a new document." ma:contentTypeScope="" ma:versionID="9e687f00cf45f456bac4a7f84ab55f24">
  <xsd:schema xmlns:xsd="http://www.w3.org/2001/XMLSchema" xmlns:xs="http://www.w3.org/2001/XMLSchema" xmlns:p="http://schemas.microsoft.com/office/2006/metadata/properties" xmlns:ns3="b31ed226-bfce-44f4-b31f-efa519e02af4" targetNamespace="http://schemas.microsoft.com/office/2006/metadata/properties" ma:root="true" ma:fieldsID="a4e92ec375a6714dd56615d6d6df4428" ns3:_="">
    <xsd:import namespace="b31ed226-bfce-44f4-b31f-efa519e02af4"/>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1ed226-bfce-44f4-b31f-efa519e02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3879F1-B44A-43F0-978A-EF88D55F23E8}">
  <ds:schemaRefs>
    <ds:schemaRef ds:uri="http://schemas.microsoft.com/sharepoint/v3/contenttype/forms"/>
  </ds:schemaRefs>
</ds:datastoreItem>
</file>

<file path=customXml/itemProps2.xml><?xml version="1.0" encoding="utf-8"?>
<ds:datastoreItem xmlns:ds="http://schemas.openxmlformats.org/officeDocument/2006/customXml" ds:itemID="{F7ABCBB9-7A84-4097-A783-E567159A239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31ed226-bfce-44f4-b31f-efa519e02af4"/>
    <ds:schemaRef ds:uri="http://www.w3.org/XML/1998/namespace"/>
    <ds:schemaRef ds:uri="http://purl.org/dc/dcmitype/"/>
  </ds:schemaRefs>
</ds:datastoreItem>
</file>

<file path=customXml/itemProps3.xml><?xml version="1.0" encoding="utf-8"?>
<ds:datastoreItem xmlns:ds="http://schemas.openxmlformats.org/officeDocument/2006/customXml" ds:itemID="{416C2D38-D92C-4C8E-8986-5560090AC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1ed226-bfce-44f4-b31f-efa519e02a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О. Гевгелија Братство и Единст</vt:lpstr>
      <vt:lpstr>Тендер 9-Дел.1-Рекапитулар </vt:lpstr>
      <vt:lpstr>' О. Гевгелија Братство и Единст'!Print_Area</vt:lpstr>
      <vt:lpstr>'Тендер 9-Дел.1-Рекапитулар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Kolikj Sokolovska</dc:creator>
  <cp:lastModifiedBy>Natasha Stojanovska</cp:lastModifiedBy>
  <dcterms:created xsi:type="dcterms:W3CDTF">2024-01-18T12:21:12Z</dcterms:created>
  <dcterms:modified xsi:type="dcterms:W3CDTF">2024-05-23T10:13:57Z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0x0101007C85709DE6C3DE459E0A67320B6D5364</vt:lpwstr>
  </property>
</Properties>
</file>